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vdad.admin.ch\AGROSCOPE_OS\2\2\6\4\0\1256\1_Collaborateurs\Catherine\EssaisRavageurs_2014\14_B01_SWD_monitoring\Monitoring_2014\"/>
    </mc:Choice>
  </mc:AlternateContent>
  <bookViews>
    <workbookView xWindow="270" yWindow="690" windowWidth="18615" windowHeight="13110" tabRatio="641" activeTab="17"/>
  </bookViews>
  <sheets>
    <sheet name="National" sheetId="2" r:id="rId1"/>
    <sheet name="National (2)" sheetId="33" r:id="rId2"/>
    <sheet name="AG" sheetId="4" r:id="rId3"/>
    <sheet name="BE" sheetId="5" r:id="rId4"/>
    <sheet name="BL" sheetId="32" r:id="rId5"/>
    <sheet name="BS" sheetId="6" r:id="rId6"/>
    <sheet name="FR" sheetId="7" r:id="rId7"/>
    <sheet name="GE" sheetId="8" r:id="rId8"/>
    <sheet name="GR" sheetId="9" r:id="rId9"/>
    <sheet name="JU" sheetId="10" r:id="rId10"/>
    <sheet name="LU" sheetId="11" r:id="rId11"/>
    <sheet name="NW" sheetId="13" r:id="rId12"/>
    <sheet name="SG" sheetId="29" r:id="rId13"/>
    <sheet name="TI" sheetId="19" r:id="rId14"/>
    <sheet name="TG" sheetId="18" r:id="rId15"/>
    <sheet name="VD" sheetId="20" r:id="rId16"/>
    <sheet name="VS" sheetId="21" r:id="rId17"/>
    <sheet name="ZH" sheetId="22" r:id="rId18"/>
    <sheet name="D_Baden-Württemberg" sheetId="36" r:id="rId19"/>
    <sheet name="D_Bayern-Lindau" sheetId="39" r:id="rId20"/>
    <sheet name="A_Voralberg" sheetId="40" r:id="rId21"/>
    <sheet name="SYNTHESE" sheetId="27" r:id="rId22"/>
  </sheets>
  <calcPr calcId="152511"/>
</workbook>
</file>

<file path=xl/calcChain.xml><?xml version="1.0" encoding="utf-8"?>
<calcChain xmlns="http://schemas.openxmlformats.org/spreadsheetml/2006/main">
  <c r="T36" i="27" l="1"/>
  <c r="B42" i="27" l="1"/>
  <c r="B40" i="27"/>
  <c r="G56" i="27" l="1"/>
  <c r="C56" i="27"/>
  <c r="C55" i="27"/>
  <c r="C54" i="27"/>
  <c r="C53" i="27"/>
  <c r="C52" i="27"/>
  <c r="C51" i="27"/>
  <c r="C50" i="27"/>
  <c r="C49" i="27"/>
  <c r="D49" i="27" s="1"/>
  <c r="C48" i="27"/>
  <c r="C47" i="27"/>
  <c r="C46" i="27"/>
  <c r="C45" i="27"/>
  <c r="B54" i="27"/>
  <c r="B53" i="27"/>
  <c r="B52" i="27"/>
  <c r="B51" i="27"/>
  <c r="B50" i="27"/>
  <c r="B49" i="27"/>
  <c r="B48" i="27"/>
  <c r="B47" i="27"/>
  <c r="B46" i="27"/>
  <c r="B45" i="27"/>
  <c r="G42" i="27"/>
  <c r="K42" i="27"/>
  <c r="O42" i="27"/>
  <c r="S42" i="27"/>
  <c r="X42" i="27"/>
  <c r="AB42" i="27"/>
  <c r="AG42" i="27"/>
  <c r="AK42" i="27"/>
  <c r="AO42" i="27"/>
  <c r="AT42" i="27"/>
  <c r="AX42" i="27"/>
  <c r="AX40" i="27"/>
  <c r="AT40" i="27"/>
  <c r="AO40" i="27"/>
  <c r="AK40" i="27"/>
  <c r="AG40" i="27"/>
  <c r="AB40" i="27"/>
  <c r="X40" i="27"/>
  <c r="S40" i="27"/>
  <c r="O40" i="27"/>
  <c r="K40" i="27"/>
  <c r="G40" i="27"/>
  <c r="AX41" i="27"/>
  <c r="D56" i="27" s="1"/>
  <c r="AT41" i="27"/>
  <c r="D55" i="27" s="1"/>
  <c r="AO41" i="27"/>
  <c r="D54" i="27" s="1"/>
  <c r="AK41" i="27"/>
  <c r="D53" i="27" s="1"/>
  <c r="AG41" i="27"/>
  <c r="D52" i="27" s="1"/>
  <c r="AB41" i="27"/>
  <c r="X41" i="27"/>
  <c r="D50" i="27" s="1"/>
  <c r="S41" i="27"/>
  <c r="O41" i="27"/>
  <c r="K41" i="27"/>
  <c r="D47" i="27" s="1"/>
  <c r="G41" i="27"/>
  <c r="B41" i="27"/>
  <c r="D45" i="27" s="1"/>
  <c r="D46" i="27"/>
  <c r="B56" i="27"/>
  <c r="B55" i="27"/>
  <c r="D51" i="27"/>
  <c r="D48" i="27"/>
  <c r="BB34" i="27" l="1"/>
  <c r="C37" i="27"/>
  <c r="D37" i="27"/>
  <c r="E37" i="27"/>
  <c r="F37" i="27"/>
  <c r="G37" i="27"/>
  <c r="H37" i="27"/>
  <c r="I37" i="27"/>
  <c r="J37" i="27"/>
  <c r="K37" i="27"/>
  <c r="L37" i="27"/>
  <c r="M37" i="27"/>
  <c r="N37" i="27"/>
  <c r="O37" i="27"/>
  <c r="P37" i="27"/>
  <c r="Q37" i="27"/>
  <c r="R37" i="27"/>
  <c r="S37" i="27"/>
  <c r="T37" i="27"/>
  <c r="U37" i="27"/>
  <c r="V37" i="27"/>
  <c r="W37" i="27"/>
  <c r="X37" i="27"/>
  <c r="Y37" i="27"/>
  <c r="Z37" i="27"/>
  <c r="AA37" i="27"/>
  <c r="AB37" i="27"/>
  <c r="AC37" i="27"/>
  <c r="AD37" i="27"/>
  <c r="AE37" i="27"/>
  <c r="AF37" i="27"/>
  <c r="AG37" i="27"/>
  <c r="AH37" i="27"/>
  <c r="AI37" i="27"/>
  <c r="AJ37" i="27"/>
  <c r="AK37" i="27"/>
  <c r="AL37" i="27"/>
  <c r="AM37" i="27"/>
  <c r="AN37" i="27"/>
  <c r="AO37" i="27"/>
  <c r="AP37" i="27"/>
  <c r="AQ37" i="27"/>
  <c r="AR37" i="27"/>
  <c r="AS37" i="27"/>
  <c r="AT37" i="27"/>
  <c r="AU37" i="27"/>
  <c r="AV37" i="27"/>
  <c r="AW37" i="27"/>
  <c r="AX37" i="27"/>
  <c r="AY37" i="27"/>
  <c r="AZ37" i="27"/>
  <c r="BA37" i="27"/>
  <c r="B37" i="27"/>
  <c r="C36" i="27"/>
  <c r="D36" i="27"/>
  <c r="E36" i="27"/>
  <c r="F36" i="27"/>
  <c r="G36" i="27"/>
  <c r="H36" i="27"/>
  <c r="I36" i="27"/>
  <c r="J36" i="27"/>
  <c r="K36" i="27"/>
  <c r="L36" i="27"/>
  <c r="M36" i="27"/>
  <c r="N36" i="27"/>
  <c r="O36" i="27"/>
  <c r="P36" i="27"/>
  <c r="Q36" i="27"/>
  <c r="R36" i="27"/>
  <c r="S36" i="27"/>
  <c r="U36" i="27"/>
  <c r="V36" i="27"/>
  <c r="W36" i="27"/>
  <c r="X36" i="27"/>
  <c r="Y36" i="27"/>
  <c r="Z36" i="27"/>
  <c r="AA36" i="27"/>
  <c r="AB36" i="27"/>
  <c r="AC36" i="27"/>
  <c r="AD36" i="27"/>
  <c r="AE36" i="27"/>
  <c r="AF36" i="27"/>
  <c r="AG36" i="27"/>
  <c r="AH36" i="27"/>
  <c r="AI36" i="27"/>
  <c r="AJ36" i="27"/>
  <c r="AK36" i="27"/>
  <c r="AL36" i="27"/>
  <c r="AM36" i="27"/>
  <c r="AN36" i="27"/>
  <c r="AO36" i="27"/>
  <c r="AP36" i="27"/>
  <c r="AQ36" i="27"/>
  <c r="AR36" i="27"/>
  <c r="AS36" i="27"/>
  <c r="AT36" i="27"/>
  <c r="AU36" i="27"/>
  <c r="AV36" i="27"/>
  <c r="AW36" i="27"/>
  <c r="AX36" i="27"/>
  <c r="AY36" i="27"/>
  <c r="AZ36" i="27"/>
  <c r="BA36" i="27"/>
  <c r="B36" i="27"/>
  <c r="BD4" i="27"/>
  <c r="BD5" i="27"/>
  <c r="BD6" i="27"/>
  <c r="BD7" i="27"/>
  <c r="BD8" i="27"/>
  <c r="BD9" i="27"/>
  <c r="BD10" i="27"/>
  <c r="BD11" i="27"/>
  <c r="BD12" i="27"/>
  <c r="BD13" i="27"/>
  <c r="BD14" i="27"/>
  <c r="BD15" i="27"/>
  <c r="BD16" i="27"/>
  <c r="BD17" i="27"/>
  <c r="BD18" i="27"/>
  <c r="BD19" i="27"/>
  <c r="BD20" i="27"/>
  <c r="BD21" i="27"/>
  <c r="BD3" i="27"/>
  <c r="BB3" i="27"/>
  <c r="C35" i="27"/>
  <c r="D35" i="27"/>
  <c r="E35" i="27"/>
  <c r="F35" i="27"/>
  <c r="G35" i="27"/>
  <c r="H35" i="27"/>
  <c r="I35" i="27"/>
  <c r="J35" i="27"/>
  <c r="K35" i="27"/>
  <c r="L35" i="27"/>
  <c r="M35" i="27"/>
  <c r="N35" i="27"/>
  <c r="O35" i="27"/>
  <c r="P35" i="27"/>
  <c r="Q35" i="27"/>
  <c r="R35" i="27"/>
  <c r="S35" i="27"/>
  <c r="T35" i="27"/>
  <c r="U35" i="27"/>
  <c r="V35" i="27"/>
  <c r="W35" i="27"/>
  <c r="X35" i="27"/>
  <c r="Y35" i="27"/>
  <c r="Z35" i="27"/>
  <c r="AA35" i="27"/>
  <c r="AB35" i="27"/>
  <c r="AC35" i="27"/>
  <c r="AD35" i="27"/>
  <c r="AE35" i="27"/>
  <c r="AF35" i="27"/>
  <c r="AG35" i="27"/>
  <c r="AH35" i="27"/>
  <c r="AI35" i="27"/>
  <c r="AJ35" i="27"/>
  <c r="AK35" i="27"/>
  <c r="AL35" i="27"/>
  <c r="AM35" i="27"/>
  <c r="AN35" i="27"/>
  <c r="AO35" i="27"/>
  <c r="AP35" i="27"/>
  <c r="AQ35" i="27"/>
  <c r="AR35" i="27"/>
  <c r="AS35" i="27"/>
  <c r="AT35" i="27"/>
  <c r="AU35" i="27"/>
  <c r="AV35" i="27"/>
  <c r="AW35" i="27"/>
  <c r="AX35" i="27"/>
  <c r="AY35" i="27"/>
  <c r="AZ35" i="27"/>
  <c r="BA35" i="27"/>
  <c r="B35" i="27"/>
  <c r="C21" i="27"/>
  <c r="D21" i="27"/>
  <c r="E21" i="27"/>
  <c r="F21" i="27"/>
  <c r="G21" i="27"/>
  <c r="H21" i="27"/>
  <c r="I21" i="27"/>
  <c r="J21" i="27"/>
  <c r="K21" i="27"/>
  <c r="L21" i="27"/>
  <c r="M21" i="27"/>
  <c r="N21" i="27"/>
  <c r="O21" i="27"/>
  <c r="P21" i="27"/>
  <c r="Q21" i="27"/>
  <c r="R21" i="27"/>
  <c r="S21" i="27"/>
  <c r="T21" i="27"/>
  <c r="U21" i="27"/>
  <c r="V21" i="27"/>
  <c r="W21" i="27"/>
  <c r="X21" i="27"/>
  <c r="Y21" i="27"/>
  <c r="Z21" i="27"/>
  <c r="AA21" i="27"/>
  <c r="AB21" i="27"/>
  <c r="AC21" i="27"/>
  <c r="AD21" i="27"/>
  <c r="AE21" i="27"/>
  <c r="AF21" i="27"/>
  <c r="AG21" i="27"/>
  <c r="AH21" i="27"/>
  <c r="AI21" i="27"/>
  <c r="AJ21" i="27"/>
  <c r="AK21" i="27"/>
  <c r="AL21" i="27"/>
  <c r="AM21" i="27"/>
  <c r="AN21" i="27"/>
  <c r="AO21" i="27"/>
  <c r="AP21" i="27"/>
  <c r="AQ21" i="27"/>
  <c r="AR21" i="27"/>
  <c r="AS21" i="27"/>
  <c r="AT21" i="27"/>
  <c r="AU21" i="27"/>
  <c r="AV21" i="27"/>
  <c r="AW21" i="27"/>
  <c r="AX21" i="27"/>
  <c r="AY21" i="27"/>
  <c r="AZ21" i="27"/>
  <c r="BA21" i="27"/>
  <c r="B21" i="27"/>
  <c r="C20" i="27"/>
  <c r="D20" i="27"/>
  <c r="E20" i="27"/>
  <c r="F20" i="27"/>
  <c r="G20" i="27"/>
  <c r="H20" i="27"/>
  <c r="I20" i="27"/>
  <c r="J20" i="27"/>
  <c r="K20" i="27"/>
  <c r="L20" i="27"/>
  <c r="M20" i="27"/>
  <c r="N20" i="27"/>
  <c r="O20" i="27"/>
  <c r="P20" i="27"/>
  <c r="Q20" i="27"/>
  <c r="R20" i="27"/>
  <c r="S20" i="27"/>
  <c r="T20" i="27"/>
  <c r="U20" i="27"/>
  <c r="V20" i="27"/>
  <c r="W20" i="27"/>
  <c r="X20" i="27"/>
  <c r="Y20" i="27"/>
  <c r="Z20" i="27"/>
  <c r="AA20" i="27"/>
  <c r="AB20" i="27"/>
  <c r="AC20" i="27"/>
  <c r="AD20" i="27"/>
  <c r="AE20" i="27"/>
  <c r="AF20" i="27"/>
  <c r="AG20" i="27"/>
  <c r="AH20" i="27"/>
  <c r="AI20" i="27"/>
  <c r="AJ20" i="27"/>
  <c r="AK20" i="27"/>
  <c r="AL20" i="27"/>
  <c r="AM20" i="27"/>
  <c r="AN20" i="27"/>
  <c r="AO20" i="27"/>
  <c r="AP20" i="27"/>
  <c r="AQ20" i="27"/>
  <c r="AR20" i="27"/>
  <c r="AS20" i="27"/>
  <c r="AT20" i="27"/>
  <c r="AU20" i="27"/>
  <c r="AV20" i="27"/>
  <c r="AW20" i="27"/>
  <c r="AX20" i="27"/>
  <c r="AY20" i="27"/>
  <c r="AZ20" i="27"/>
  <c r="BA20" i="27"/>
  <c r="B20" i="27"/>
  <c r="C19" i="27"/>
  <c r="D19" i="27"/>
  <c r="E19" i="27"/>
  <c r="F19" i="27"/>
  <c r="G19" i="27"/>
  <c r="H19" i="27"/>
  <c r="I19" i="27"/>
  <c r="J19" i="27"/>
  <c r="K19" i="27"/>
  <c r="L19" i="27"/>
  <c r="M19" i="27"/>
  <c r="N19" i="27"/>
  <c r="O19" i="27"/>
  <c r="P19" i="27"/>
  <c r="Q19" i="27"/>
  <c r="R19" i="27"/>
  <c r="S19" i="27"/>
  <c r="T19" i="27"/>
  <c r="U19" i="27"/>
  <c r="V19" i="27"/>
  <c r="W19" i="27"/>
  <c r="X19" i="27"/>
  <c r="Y19" i="27"/>
  <c r="Z19" i="27"/>
  <c r="AA19" i="27"/>
  <c r="AB19" i="27"/>
  <c r="AC19" i="27"/>
  <c r="AD19" i="27"/>
  <c r="AE19" i="27"/>
  <c r="AF19" i="27"/>
  <c r="AG19" i="27"/>
  <c r="AH19" i="27"/>
  <c r="AI19" i="27"/>
  <c r="AJ19" i="27"/>
  <c r="AK19" i="27"/>
  <c r="AL19" i="27"/>
  <c r="AM19" i="27"/>
  <c r="AN19" i="27"/>
  <c r="AO19" i="27"/>
  <c r="AP19" i="27"/>
  <c r="AQ19" i="27"/>
  <c r="AR19" i="27"/>
  <c r="AS19" i="27"/>
  <c r="AT19" i="27"/>
  <c r="AU19" i="27"/>
  <c r="AV19" i="27"/>
  <c r="AW19" i="27"/>
  <c r="AX19" i="27"/>
  <c r="AY19" i="27"/>
  <c r="AZ19" i="27"/>
  <c r="BA19" i="27"/>
  <c r="B19" i="27"/>
  <c r="C18" i="27"/>
  <c r="D18" i="27"/>
  <c r="E18" i="27"/>
  <c r="F18" i="27"/>
  <c r="G18" i="27"/>
  <c r="H18" i="27"/>
  <c r="I18" i="27"/>
  <c r="J18" i="27"/>
  <c r="K18" i="27"/>
  <c r="L18" i="27"/>
  <c r="M18" i="27"/>
  <c r="N18" i="27"/>
  <c r="O18" i="27"/>
  <c r="P18" i="27"/>
  <c r="Q18" i="27"/>
  <c r="R18" i="27"/>
  <c r="S18" i="27"/>
  <c r="T18" i="27"/>
  <c r="U18" i="27"/>
  <c r="V18" i="27"/>
  <c r="W18" i="27"/>
  <c r="X18" i="27"/>
  <c r="Y18" i="27"/>
  <c r="Z18" i="27"/>
  <c r="AA18" i="27"/>
  <c r="AB18" i="27"/>
  <c r="AC18" i="27"/>
  <c r="AD18" i="27"/>
  <c r="AE18" i="27"/>
  <c r="AF18" i="27"/>
  <c r="AG18" i="27"/>
  <c r="AH18" i="27"/>
  <c r="AI18" i="27"/>
  <c r="AJ18" i="27"/>
  <c r="AK18" i="27"/>
  <c r="AL18" i="27"/>
  <c r="AM18" i="27"/>
  <c r="AN18" i="27"/>
  <c r="AO18" i="27"/>
  <c r="AP18" i="27"/>
  <c r="AQ18" i="27"/>
  <c r="AR18" i="27"/>
  <c r="AS18" i="27"/>
  <c r="AT18" i="27"/>
  <c r="AU18" i="27"/>
  <c r="AV18" i="27"/>
  <c r="AW18" i="27"/>
  <c r="AX18" i="27"/>
  <c r="AY18" i="27"/>
  <c r="AZ18" i="27"/>
  <c r="BA18" i="27"/>
  <c r="B18" i="27"/>
  <c r="C17" i="27"/>
  <c r="D17" i="27"/>
  <c r="E17" i="27"/>
  <c r="F17" i="27"/>
  <c r="G17" i="27"/>
  <c r="H17" i="27"/>
  <c r="I17" i="27"/>
  <c r="J17" i="27"/>
  <c r="K17" i="27"/>
  <c r="L17" i="27"/>
  <c r="M17" i="27"/>
  <c r="N17" i="27"/>
  <c r="O17" i="27"/>
  <c r="P17" i="27"/>
  <c r="Q17" i="27"/>
  <c r="R17" i="27"/>
  <c r="S17" i="27"/>
  <c r="T17" i="27"/>
  <c r="U17" i="27"/>
  <c r="V17" i="27"/>
  <c r="W17" i="27"/>
  <c r="X17" i="27"/>
  <c r="Y17" i="27"/>
  <c r="Z17" i="27"/>
  <c r="AA17" i="27"/>
  <c r="AB17" i="27"/>
  <c r="AC17" i="27"/>
  <c r="AD17" i="27"/>
  <c r="AE17" i="27"/>
  <c r="AF17" i="27"/>
  <c r="AG17" i="27"/>
  <c r="AH17" i="27"/>
  <c r="AI17" i="27"/>
  <c r="AJ17" i="27"/>
  <c r="AK17" i="27"/>
  <c r="AL17" i="27"/>
  <c r="AM17" i="27"/>
  <c r="AN17" i="27"/>
  <c r="AO17" i="27"/>
  <c r="AP17" i="27"/>
  <c r="AQ17" i="27"/>
  <c r="AR17" i="27"/>
  <c r="AS17" i="27"/>
  <c r="AT17" i="27"/>
  <c r="AU17" i="27"/>
  <c r="AV17" i="27"/>
  <c r="AW17" i="27"/>
  <c r="AX17" i="27"/>
  <c r="AY17" i="27"/>
  <c r="AZ17" i="27"/>
  <c r="BA17" i="27"/>
  <c r="B17" i="27"/>
  <c r="C16" i="27"/>
  <c r="D16" i="27"/>
  <c r="E16" i="27"/>
  <c r="F16" i="27"/>
  <c r="G16" i="27"/>
  <c r="H16" i="27"/>
  <c r="I16" i="27"/>
  <c r="J16" i="27"/>
  <c r="K16" i="27"/>
  <c r="L16" i="27"/>
  <c r="M16" i="27"/>
  <c r="N16" i="27"/>
  <c r="O16" i="27"/>
  <c r="P16" i="27"/>
  <c r="Q16" i="27"/>
  <c r="R16" i="27"/>
  <c r="S16" i="27"/>
  <c r="T16" i="27"/>
  <c r="U16" i="27"/>
  <c r="V16" i="27"/>
  <c r="W16" i="27"/>
  <c r="X16" i="27"/>
  <c r="Y16" i="27"/>
  <c r="Z16" i="27"/>
  <c r="AA16" i="27"/>
  <c r="AB16" i="27"/>
  <c r="AC16" i="27"/>
  <c r="AD16" i="27"/>
  <c r="AE16" i="27"/>
  <c r="AF16" i="27"/>
  <c r="AG16" i="27"/>
  <c r="AH16" i="27"/>
  <c r="AI16" i="27"/>
  <c r="AJ16" i="27"/>
  <c r="AK16" i="27"/>
  <c r="AL16" i="27"/>
  <c r="AM16" i="27"/>
  <c r="AN16" i="27"/>
  <c r="AO16" i="27"/>
  <c r="AP16" i="27"/>
  <c r="AQ16" i="27"/>
  <c r="AR16" i="27"/>
  <c r="AS16" i="27"/>
  <c r="AT16" i="27"/>
  <c r="AU16" i="27"/>
  <c r="AV16" i="27"/>
  <c r="AW16" i="27"/>
  <c r="AX16" i="27"/>
  <c r="AY16" i="27"/>
  <c r="AZ16" i="27"/>
  <c r="BA16" i="27"/>
  <c r="B16" i="27"/>
  <c r="C15" i="27"/>
  <c r="D15" i="27"/>
  <c r="E15" i="27"/>
  <c r="F15" i="27"/>
  <c r="G15" i="27"/>
  <c r="H15" i="27"/>
  <c r="I15" i="27"/>
  <c r="J15" i="27"/>
  <c r="K15" i="27"/>
  <c r="L15" i="27"/>
  <c r="M15" i="27"/>
  <c r="N15" i="27"/>
  <c r="O15" i="27"/>
  <c r="P15" i="27"/>
  <c r="Q15" i="27"/>
  <c r="R15" i="27"/>
  <c r="S15" i="27"/>
  <c r="T15" i="27"/>
  <c r="U15" i="27"/>
  <c r="V15" i="27"/>
  <c r="W15" i="27"/>
  <c r="X15" i="27"/>
  <c r="Y15" i="27"/>
  <c r="Z15" i="27"/>
  <c r="AA15" i="27"/>
  <c r="AB15" i="27"/>
  <c r="AC15" i="27"/>
  <c r="AD15" i="27"/>
  <c r="AE15" i="27"/>
  <c r="AF15" i="27"/>
  <c r="AG15" i="27"/>
  <c r="AH15" i="27"/>
  <c r="AI15" i="27"/>
  <c r="AJ15" i="27"/>
  <c r="AK15" i="27"/>
  <c r="AL15" i="27"/>
  <c r="AM15" i="27"/>
  <c r="AN15" i="27"/>
  <c r="AO15" i="27"/>
  <c r="AP15" i="27"/>
  <c r="AQ15" i="27"/>
  <c r="AR15" i="27"/>
  <c r="AS15" i="27"/>
  <c r="AT15" i="27"/>
  <c r="AU15" i="27"/>
  <c r="AV15" i="27"/>
  <c r="AW15" i="27"/>
  <c r="AX15" i="27"/>
  <c r="AY15" i="27"/>
  <c r="AZ15" i="27"/>
  <c r="BA15" i="27"/>
  <c r="B15" i="27"/>
  <c r="C14" i="27"/>
  <c r="D14" i="27"/>
  <c r="E14" i="27"/>
  <c r="F14" i="27"/>
  <c r="G14" i="27"/>
  <c r="H14" i="27"/>
  <c r="I14" i="27"/>
  <c r="J14" i="27"/>
  <c r="K14" i="27"/>
  <c r="L14" i="27"/>
  <c r="M14" i="27"/>
  <c r="N14" i="27"/>
  <c r="O14" i="27"/>
  <c r="P14" i="27"/>
  <c r="Q14" i="27"/>
  <c r="R14" i="27"/>
  <c r="S14" i="27"/>
  <c r="T14" i="27"/>
  <c r="U14" i="27"/>
  <c r="V14" i="27"/>
  <c r="W14" i="27"/>
  <c r="X14" i="27"/>
  <c r="Y14" i="27"/>
  <c r="Z14" i="27"/>
  <c r="AA14" i="27"/>
  <c r="AB14" i="27"/>
  <c r="AC14" i="27"/>
  <c r="AD14" i="27"/>
  <c r="AE14" i="27"/>
  <c r="AF14" i="27"/>
  <c r="AG14" i="27"/>
  <c r="AH14" i="27"/>
  <c r="AI14" i="27"/>
  <c r="AJ14" i="27"/>
  <c r="AK14" i="27"/>
  <c r="AL14" i="27"/>
  <c r="AM14" i="27"/>
  <c r="AN14" i="27"/>
  <c r="AO14" i="27"/>
  <c r="AP14" i="27"/>
  <c r="AQ14" i="27"/>
  <c r="AR14" i="27"/>
  <c r="AS14" i="27"/>
  <c r="AT14" i="27"/>
  <c r="AU14" i="27"/>
  <c r="AV14" i="27"/>
  <c r="AW14" i="27"/>
  <c r="AX14" i="27"/>
  <c r="AY14" i="27"/>
  <c r="AZ14" i="27"/>
  <c r="BA14" i="27"/>
  <c r="B14" i="27"/>
  <c r="C13" i="27"/>
  <c r="D13" i="27"/>
  <c r="E13" i="27"/>
  <c r="F13" i="27"/>
  <c r="G13" i="27"/>
  <c r="H13" i="27"/>
  <c r="I13" i="27"/>
  <c r="J13" i="27"/>
  <c r="K13" i="27"/>
  <c r="L13" i="27"/>
  <c r="M13" i="27"/>
  <c r="N13" i="27"/>
  <c r="O13" i="27"/>
  <c r="P13" i="27"/>
  <c r="Q13" i="27"/>
  <c r="R13" i="27"/>
  <c r="S13" i="27"/>
  <c r="T13" i="27"/>
  <c r="U13" i="27"/>
  <c r="V13" i="27"/>
  <c r="W13" i="27"/>
  <c r="X13" i="27"/>
  <c r="Y13" i="27"/>
  <c r="Z13" i="27"/>
  <c r="AA13" i="27"/>
  <c r="AB13" i="27"/>
  <c r="AC13" i="27"/>
  <c r="AD13" i="27"/>
  <c r="AE13" i="27"/>
  <c r="AF13" i="27"/>
  <c r="AG13" i="27"/>
  <c r="AH13" i="27"/>
  <c r="AI13" i="27"/>
  <c r="AJ13" i="27"/>
  <c r="AK13" i="27"/>
  <c r="AL13" i="27"/>
  <c r="AM13" i="27"/>
  <c r="AN13" i="27"/>
  <c r="AO13" i="27"/>
  <c r="AP13" i="27"/>
  <c r="AQ13" i="27"/>
  <c r="AR13" i="27"/>
  <c r="AS13" i="27"/>
  <c r="AT13" i="27"/>
  <c r="AU13" i="27"/>
  <c r="AV13" i="27"/>
  <c r="AW13" i="27"/>
  <c r="AX13" i="27"/>
  <c r="AY13" i="27"/>
  <c r="AZ13" i="27"/>
  <c r="BA13" i="27"/>
  <c r="B13" i="27"/>
  <c r="C12" i="27"/>
  <c r="D12" i="27"/>
  <c r="E12" i="27"/>
  <c r="F12" i="27"/>
  <c r="G12" i="27"/>
  <c r="H12" i="27"/>
  <c r="I12" i="27"/>
  <c r="J12" i="27"/>
  <c r="K12" i="27"/>
  <c r="L12" i="27"/>
  <c r="M12" i="27"/>
  <c r="N12" i="27"/>
  <c r="O12" i="27"/>
  <c r="P12" i="27"/>
  <c r="Q12" i="27"/>
  <c r="R12" i="27"/>
  <c r="S12" i="27"/>
  <c r="T12" i="27"/>
  <c r="U12" i="27"/>
  <c r="V12" i="27"/>
  <c r="W12" i="27"/>
  <c r="X12" i="27"/>
  <c r="Y12" i="27"/>
  <c r="Z12" i="27"/>
  <c r="AA12" i="27"/>
  <c r="AB12" i="27"/>
  <c r="AC12" i="27"/>
  <c r="AD12" i="27"/>
  <c r="AE12" i="27"/>
  <c r="AF12" i="27"/>
  <c r="AG12" i="27"/>
  <c r="AH12" i="27"/>
  <c r="AI12" i="27"/>
  <c r="AJ12" i="27"/>
  <c r="AK12" i="27"/>
  <c r="AL12" i="27"/>
  <c r="AM12" i="27"/>
  <c r="AN12" i="27"/>
  <c r="AO12" i="27"/>
  <c r="AP12" i="27"/>
  <c r="AQ12" i="27"/>
  <c r="AR12" i="27"/>
  <c r="AS12" i="27"/>
  <c r="AT12" i="27"/>
  <c r="AU12" i="27"/>
  <c r="AV12" i="27"/>
  <c r="AW12" i="27"/>
  <c r="AX12" i="27"/>
  <c r="AY12" i="27"/>
  <c r="AZ12" i="27"/>
  <c r="BA12" i="27"/>
  <c r="B12" i="27"/>
  <c r="C11" i="27"/>
  <c r="D11" i="27"/>
  <c r="E11" i="27"/>
  <c r="F11" i="27"/>
  <c r="G11" i="27"/>
  <c r="H11" i="27"/>
  <c r="I11" i="27"/>
  <c r="J11" i="27"/>
  <c r="K11" i="27"/>
  <c r="L11" i="27"/>
  <c r="M11" i="27"/>
  <c r="N11" i="27"/>
  <c r="O11" i="27"/>
  <c r="P11" i="27"/>
  <c r="Q11" i="27"/>
  <c r="R11" i="27"/>
  <c r="S11" i="27"/>
  <c r="T11" i="27"/>
  <c r="U11" i="27"/>
  <c r="V11" i="27"/>
  <c r="W11" i="27"/>
  <c r="X11" i="27"/>
  <c r="Y11" i="27"/>
  <c r="Z11" i="27"/>
  <c r="AA11" i="27"/>
  <c r="AB11" i="27"/>
  <c r="AC11" i="27"/>
  <c r="AD11" i="27"/>
  <c r="AE11" i="27"/>
  <c r="AF11" i="27"/>
  <c r="AG11" i="27"/>
  <c r="AH11" i="27"/>
  <c r="AI11" i="27"/>
  <c r="AJ11" i="27"/>
  <c r="AK11" i="27"/>
  <c r="AL11" i="27"/>
  <c r="AM11" i="27"/>
  <c r="AN11" i="27"/>
  <c r="AO11" i="27"/>
  <c r="AP11" i="27"/>
  <c r="AQ11" i="27"/>
  <c r="AR11" i="27"/>
  <c r="AS11" i="27"/>
  <c r="AT11" i="27"/>
  <c r="AU11" i="27"/>
  <c r="AV11" i="27"/>
  <c r="AW11" i="27"/>
  <c r="AX11" i="27"/>
  <c r="AY11" i="27"/>
  <c r="AZ11" i="27"/>
  <c r="BA11" i="27"/>
  <c r="B11" i="27"/>
  <c r="C10" i="27"/>
  <c r="D10" i="27"/>
  <c r="E10" i="27"/>
  <c r="F10" i="27"/>
  <c r="G10" i="27"/>
  <c r="H10" i="27"/>
  <c r="I10" i="27"/>
  <c r="J10" i="27"/>
  <c r="K10" i="27"/>
  <c r="L10" i="27"/>
  <c r="M10" i="27"/>
  <c r="N10" i="27"/>
  <c r="O10" i="27"/>
  <c r="P10" i="27"/>
  <c r="Q10" i="27"/>
  <c r="R10" i="27"/>
  <c r="S10" i="27"/>
  <c r="T10" i="27"/>
  <c r="U10" i="27"/>
  <c r="V10" i="27"/>
  <c r="W10" i="27"/>
  <c r="X10" i="27"/>
  <c r="Y10" i="27"/>
  <c r="Z10" i="27"/>
  <c r="AA10" i="27"/>
  <c r="AB10" i="27"/>
  <c r="AC10" i="27"/>
  <c r="AD10" i="27"/>
  <c r="AE10" i="27"/>
  <c r="AF10" i="27"/>
  <c r="AG10" i="27"/>
  <c r="AH10" i="27"/>
  <c r="AI10" i="27"/>
  <c r="AJ10" i="27"/>
  <c r="AK10" i="27"/>
  <c r="AL10" i="27"/>
  <c r="AM10" i="27"/>
  <c r="AN10" i="27"/>
  <c r="AO10" i="27"/>
  <c r="AP10" i="27"/>
  <c r="AQ10" i="27"/>
  <c r="AR10" i="27"/>
  <c r="AS10" i="27"/>
  <c r="AT10" i="27"/>
  <c r="AU10" i="27"/>
  <c r="AV10" i="27"/>
  <c r="AW10" i="27"/>
  <c r="AX10" i="27"/>
  <c r="AY10" i="27"/>
  <c r="AZ10" i="27"/>
  <c r="BA10" i="27"/>
  <c r="B10" i="27"/>
  <c r="C9" i="27"/>
  <c r="D9" i="27"/>
  <c r="E9" i="27"/>
  <c r="F9" i="27"/>
  <c r="G9" i="27"/>
  <c r="H9" i="27"/>
  <c r="I9" i="27"/>
  <c r="J9" i="27"/>
  <c r="K9" i="27"/>
  <c r="L9" i="27"/>
  <c r="M9" i="27"/>
  <c r="N9" i="27"/>
  <c r="O9" i="27"/>
  <c r="P9" i="27"/>
  <c r="Q9" i="27"/>
  <c r="R9" i="27"/>
  <c r="S9" i="27"/>
  <c r="T9" i="27"/>
  <c r="U9" i="27"/>
  <c r="V9" i="27"/>
  <c r="W9" i="27"/>
  <c r="X9" i="27"/>
  <c r="Y9" i="27"/>
  <c r="Z9" i="27"/>
  <c r="AA9" i="27"/>
  <c r="AB9" i="27"/>
  <c r="AC9" i="27"/>
  <c r="AD9" i="27"/>
  <c r="AE9" i="27"/>
  <c r="AF9" i="27"/>
  <c r="AG9" i="27"/>
  <c r="AH9" i="27"/>
  <c r="AI9" i="27"/>
  <c r="AJ9" i="27"/>
  <c r="AK9" i="27"/>
  <c r="AL9" i="27"/>
  <c r="AM9" i="27"/>
  <c r="AN9" i="27"/>
  <c r="AO9" i="27"/>
  <c r="AP9" i="27"/>
  <c r="AQ9" i="27"/>
  <c r="AR9" i="27"/>
  <c r="AS9" i="27"/>
  <c r="AT9" i="27"/>
  <c r="AU9" i="27"/>
  <c r="AV9" i="27"/>
  <c r="AW9" i="27"/>
  <c r="AX9" i="27"/>
  <c r="AY9" i="27"/>
  <c r="AZ9" i="27"/>
  <c r="BA9" i="27"/>
  <c r="B9" i="27"/>
  <c r="C8" i="27"/>
  <c r="D8" i="27"/>
  <c r="E8" i="27"/>
  <c r="F8" i="27"/>
  <c r="G8" i="27"/>
  <c r="H8" i="27"/>
  <c r="I8" i="27"/>
  <c r="J8" i="27"/>
  <c r="K8" i="27"/>
  <c r="L8" i="27"/>
  <c r="M8" i="27"/>
  <c r="N8" i="27"/>
  <c r="O8" i="27"/>
  <c r="P8" i="27"/>
  <c r="Q8" i="27"/>
  <c r="R8" i="27"/>
  <c r="S8" i="27"/>
  <c r="T8" i="27"/>
  <c r="U8" i="27"/>
  <c r="V8" i="27"/>
  <c r="W8" i="27"/>
  <c r="X8" i="27"/>
  <c r="Y8" i="27"/>
  <c r="Z8" i="27"/>
  <c r="AA8" i="27"/>
  <c r="AB8" i="27"/>
  <c r="AC8" i="27"/>
  <c r="AD8" i="27"/>
  <c r="AE8" i="27"/>
  <c r="AF8" i="27"/>
  <c r="AG8" i="27"/>
  <c r="AH8" i="27"/>
  <c r="AI8" i="27"/>
  <c r="AJ8" i="27"/>
  <c r="AK8" i="27"/>
  <c r="AL8" i="27"/>
  <c r="AM8" i="27"/>
  <c r="AN8" i="27"/>
  <c r="AO8" i="27"/>
  <c r="AP8" i="27"/>
  <c r="AQ8" i="27"/>
  <c r="AR8" i="27"/>
  <c r="AS8" i="27"/>
  <c r="AT8" i="27"/>
  <c r="AU8" i="27"/>
  <c r="AV8" i="27"/>
  <c r="AW8" i="27"/>
  <c r="AX8" i="27"/>
  <c r="AY8" i="27"/>
  <c r="AZ8" i="27"/>
  <c r="BA8" i="27"/>
  <c r="B8" i="27"/>
  <c r="BA7" i="27"/>
  <c r="C7" i="27"/>
  <c r="D7" i="27"/>
  <c r="E7" i="27"/>
  <c r="F7" i="27"/>
  <c r="G7" i="27"/>
  <c r="H7" i="27"/>
  <c r="I7" i="27"/>
  <c r="J7" i="27"/>
  <c r="K7" i="27"/>
  <c r="L7" i="27"/>
  <c r="M7" i="27"/>
  <c r="N7" i="27"/>
  <c r="O7" i="27"/>
  <c r="P7" i="27"/>
  <c r="Q7" i="27"/>
  <c r="R7" i="27"/>
  <c r="S7" i="27"/>
  <c r="T7" i="27"/>
  <c r="U7" i="27"/>
  <c r="V7" i="27"/>
  <c r="W7" i="27"/>
  <c r="X7" i="27"/>
  <c r="Y7" i="27"/>
  <c r="Z7" i="27"/>
  <c r="AA7" i="27"/>
  <c r="AB7" i="27"/>
  <c r="AC7" i="27"/>
  <c r="AD7" i="27"/>
  <c r="AE7" i="27"/>
  <c r="AF7" i="27"/>
  <c r="AG7" i="27"/>
  <c r="AH7" i="27"/>
  <c r="AI7" i="27"/>
  <c r="AJ7" i="27"/>
  <c r="AK7" i="27"/>
  <c r="AL7" i="27"/>
  <c r="AM7" i="27"/>
  <c r="AN7" i="27"/>
  <c r="AO7" i="27"/>
  <c r="AP7" i="27"/>
  <c r="AQ7" i="27"/>
  <c r="AR7" i="27"/>
  <c r="AS7" i="27"/>
  <c r="AT7" i="27"/>
  <c r="AU7" i="27"/>
  <c r="AV7" i="27"/>
  <c r="AW7" i="27"/>
  <c r="AX7" i="27"/>
  <c r="AY7" i="27"/>
  <c r="AZ7" i="27"/>
  <c r="B7" i="27"/>
  <c r="C6" i="27"/>
  <c r="D6" i="27"/>
  <c r="E6" i="27"/>
  <c r="F6" i="27"/>
  <c r="G6" i="27"/>
  <c r="H6" i="27"/>
  <c r="I6" i="27"/>
  <c r="J6" i="27"/>
  <c r="K6" i="27"/>
  <c r="L6" i="27"/>
  <c r="M6" i="27"/>
  <c r="N6" i="27"/>
  <c r="O6" i="27"/>
  <c r="P6" i="27"/>
  <c r="Q6" i="27"/>
  <c r="R6" i="27"/>
  <c r="S6" i="27"/>
  <c r="T6" i="27"/>
  <c r="U6" i="27"/>
  <c r="V6" i="27"/>
  <c r="W6" i="27"/>
  <c r="X6" i="27"/>
  <c r="Y6" i="27"/>
  <c r="Z6" i="27"/>
  <c r="AA6" i="27"/>
  <c r="AB6" i="27"/>
  <c r="AC6" i="27"/>
  <c r="AD6" i="27"/>
  <c r="AE6" i="27"/>
  <c r="AF6" i="27"/>
  <c r="AG6" i="27"/>
  <c r="AH6" i="27"/>
  <c r="AI6" i="27"/>
  <c r="AJ6" i="27"/>
  <c r="AK6" i="27"/>
  <c r="AL6" i="27"/>
  <c r="AM6" i="27"/>
  <c r="AN6" i="27"/>
  <c r="AO6" i="27"/>
  <c r="AP6" i="27"/>
  <c r="AQ6" i="27"/>
  <c r="AR6" i="27"/>
  <c r="AS6" i="27"/>
  <c r="AT6" i="27"/>
  <c r="AU6" i="27"/>
  <c r="AV6" i="27"/>
  <c r="AW6" i="27"/>
  <c r="AX6" i="27"/>
  <c r="AY6" i="27"/>
  <c r="AZ6" i="27"/>
  <c r="BA6" i="27"/>
  <c r="B6" i="27"/>
  <c r="C5" i="27"/>
  <c r="D5" i="27"/>
  <c r="E5" i="27"/>
  <c r="F5" i="27"/>
  <c r="G5" i="27"/>
  <c r="H5" i="27"/>
  <c r="I5" i="27"/>
  <c r="J5" i="27"/>
  <c r="K5" i="27"/>
  <c r="L5" i="27"/>
  <c r="M5" i="27"/>
  <c r="N5" i="27"/>
  <c r="O5" i="27"/>
  <c r="P5" i="27"/>
  <c r="Q5" i="27"/>
  <c r="R5" i="27"/>
  <c r="S5" i="27"/>
  <c r="T5" i="27"/>
  <c r="U5" i="27"/>
  <c r="V5" i="27"/>
  <c r="W5" i="27"/>
  <c r="X5" i="27"/>
  <c r="Y5" i="27"/>
  <c r="Z5" i="27"/>
  <c r="AA5" i="27"/>
  <c r="AB5" i="27"/>
  <c r="AC5" i="27"/>
  <c r="AD5" i="27"/>
  <c r="AE5" i="27"/>
  <c r="AF5" i="27"/>
  <c r="AG5" i="27"/>
  <c r="AH5" i="27"/>
  <c r="AI5" i="27"/>
  <c r="AJ5" i="27"/>
  <c r="AK5" i="27"/>
  <c r="AL5" i="27"/>
  <c r="AM5" i="27"/>
  <c r="AN5" i="27"/>
  <c r="AO5" i="27"/>
  <c r="AP5" i="27"/>
  <c r="AQ5" i="27"/>
  <c r="AR5" i="27"/>
  <c r="AS5" i="27"/>
  <c r="AT5" i="27"/>
  <c r="AU5" i="27"/>
  <c r="AV5" i="27"/>
  <c r="AW5" i="27"/>
  <c r="AX5" i="27"/>
  <c r="AY5" i="27"/>
  <c r="AZ5" i="27"/>
  <c r="BA5" i="27"/>
  <c r="B5" i="27"/>
  <c r="C4" i="27"/>
  <c r="D4" i="27"/>
  <c r="E4" i="27"/>
  <c r="F4" i="27"/>
  <c r="G4" i="27"/>
  <c r="H4" i="27"/>
  <c r="I4" i="27"/>
  <c r="J4" i="27"/>
  <c r="K4" i="27"/>
  <c r="L4" i="27"/>
  <c r="M4" i="27"/>
  <c r="N4" i="27"/>
  <c r="O4" i="27"/>
  <c r="P4" i="27"/>
  <c r="Q4" i="27"/>
  <c r="R4" i="27"/>
  <c r="S4" i="27"/>
  <c r="T4" i="27"/>
  <c r="U4" i="27"/>
  <c r="V4" i="27"/>
  <c r="W4" i="27"/>
  <c r="X4" i="27"/>
  <c r="Y4" i="27"/>
  <c r="Z4" i="27"/>
  <c r="AA4" i="27"/>
  <c r="AB4" i="27"/>
  <c r="AC4" i="27"/>
  <c r="AD4" i="27"/>
  <c r="AE4" i="27"/>
  <c r="AF4" i="27"/>
  <c r="AG4" i="27"/>
  <c r="AH4" i="27"/>
  <c r="AI4" i="27"/>
  <c r="AJ4" i="27"/>
  <c r="AK4" i="27"/>
  <c r="AL4" i="27"/>
  <c r="AM4" i="27"/>
  <c r="AN4" i="27"/>
  <c r="AO4" i="27"/>
  <c r="AP4" i="27"/>
  <c r="AQ4" i="27"/>
  <c r="AR4" i="27"/>
  <c r="AS4" i="27"/>
  <c r="AT4" i="27"/>
  <c r="AU4" i="27"/>
  <c r="AV4" i="27"/>
  <c r="AW4" i="27"/>
  <c r="AX4" i="27"/>
  <c r="AY4" i="27"/>
  <c r="AZ4" i="27"/>
  <c r="BA4" i="27"/>
  <c r="B4" i="27"/>
  <c r="C3" i="27"/>
  <c r="D3" i="27"/>
  <c r="E3" i="27"/>
  <c r="F3" i="27"/>
  <c r="G3" i="27"/>
  <c r="H3" i="27"/>
  <c r="I3" i="27"/>
  <c r="J3" i="27"/>
  <c r="K3" i="27"/>
  <c r="L3" i="27"/>
  <c r="M3" i="27"/>
  <c r="N3" i="27"/>
  <c r="O3" i="27"/>
  <c r="P3" i="27"/>
  <c r="Q3" i="27"/>
  <c r="R3" i="27"/>
  <c r="S3" i="27"/>
  <c r="T3" i="27"/>
  <c r="U3" i="27"/>
  <c r="V3" i="27"/>
  <c r="W3" i="27"/>
  <c r="X3" i="27"/>
  <c r="Y3" i="27"/>
  <c r="Z3" i="27"/>
  <c r="AA3" i="27"/>
  <c r="AB3" i="27"/>
  <c r="AC3" i="27"/>
  <c r="AD3" i="27"/>
  <c r="AE3" i="27"/>
  <c r="AF3" i="27"/>
  <c r="AG3" i="27"/>
  <c r="AH3" i="27"/>
  <c r="AI3" i="27"/>
  <c r="AJ3" i="27"/>
  <c r="AK3" i="27"/>
  <c r="AL3" i="27"/>
  <c r="AM3" i="27"/>
  <c r="AN3" i="27"/>
  <c r="AO3" i="27"/>
  <c r="AP3" i="27"/>
  <c r="AQ3" i="27"/>
  <c r="AR3" i="27"/>
  <c r="AS3" i="27"/>
  <c r="AT3" i="27"/>
  <c r="AU3" i="27"/>
  <c r="AV3" i="27"/>
  <c r="AW3" i="27"/>
  <c r="AX3" i="27"/>
  <c r="AY3" i="27"/>
  <c r="AZ3" i="27"/>
  <c r="BA3" i="27"/>
  <c r="B3" i="27"/>
  <c r="V30" i="40" l="1"/>
  <c r="W31" i="40"/>
  <c r="O31" i="40"/>
  <c r="AU31" i="40"/>
  <c r="Q31" i="40"/>
  <c r="M31" i="40"/>
  <c r="AM30" i="40"/>
  <c r="M30" i="40"/>
  <c r="AW25" i="40"/>
  <c r="U25" i="40"/>
  <c r="I25" i="40"/>
  <c r="DH24" i="40"/>
  <c r="J24" i="40"/>
  <c r="K24" i="40"/>
  <c r="L24" i="40"/>
  <c r="M24" i="40"/>
  <c r="N24" i="40"/>
  <c r="O24" i="40"/>
  <c r="P24" i="40"/>
  <c r="Q24" i="40"/>
  <c r="R24" i="40"/>
  <c r="S24" i="40"/>
  <c r="T24" i="40"/>
  <c r="U24" i="40"/>
  <c r="V24" i="40"/>
  <c r="W24" i="40"/>
  <c r="X24" i="40"/>
  <c r="Y24" i="40"/>
  <c r="Z24" i="40"/>
  <c r="AA24" i="40"/>
  <c r="AB24" i="40"/>
  <c r="AC24" i="40"/>
  <c r="AD24" i="40"/>
  <c r="AE24" i="40"/>
  <c r="AF24" i="40"/>
  <c r="AG24" i="40"/>
  <c r="AH24" i="40"/>
  <c r="AI24" i="40"/>
  <c r="AJ24" i="40"/>
  <c r="AK24" i="40"/>
  <c r="AL24" i="40"/>
  <c r="AM24" i="40"/>
  <c r="AN24" i="40"/>
  <c r="AO24" i="40"/>
  <c r="AP24" i="40"/>
  <c r="AQ24" i="40"/>
  <c r="AR24" i="40"/>
  <c r="AS24" i="40"/>
  <c r="AT24" i="40"/>
  <c r="AU24" i="40"/>
  <c r="AV24" i="40"/>
  <c r="AW24" i="40"/>
  <c r="AX24" i="40"/>
  <c r="AY24" i="40"/>
  <c r="AZ24" i="40"/>
  <c r="BA24" i="40"/>
  <c r="BB24" i="40"/>
  <c r="BC24" i="40"/>
  <c r="BD24" i="40"/>
  <c r="BE24" i="40"/>
  <c r="BF24" i="40"/>
  <c r="BG24" i="40"/>
  <c r="BH24" i="40"/>
  <c r="BI24" i="40"/>
  <c r="BJ24" i="40"/>
  <c r="BK24" i="40"/>
  <c r="BL24" i="40"/>
  <c r="BM24" i="40"/>
  <c r="BN24" i="40"/>
  <c r="BO24" i="40"/>
  <c r="BP24" i="40"/>
  <c r="BQ24" i="40"/>
  <c r="BR24" i="40"/>
  <c r="BS24" i="40"/>
  <c r="BT24" i="40"/>
  <c r="BU24" i="40"/>
  <c r="BV24" i="40"/>
  <c r="BW24" i="40"/>
  <c r="BX24" i="40"/>
  <c r="BY24" i="40"/>
  <c r="BZ24" i="40"/>
  <c r="CA24" i="40"/>
  <c r="CB24" i="40"/>
  <c r="CC24" i="40"/>
  <c r="CD24" i="40"/>
  <c r="CE24" i="40"/>
  <c r="CF24" i="40"/>
  <c r="CG24" i="40"/>
  <c r="CH24" i="40"/>
  <c r="CI24" i="40"/>
  <c r="CJ24" i="40"/>
  <c r="CK24" i="40"/>
  <c r="CL24" i="40"/>
  <c r="CM24" i="40"/>
  <c r="CN24" i="40"/>
  <c r="CO24" i="40"/>
  <c r="CP24" i="40"/>
  <c r="CQ24" i="40"/>
  <c r="CR24" i="40"/>
  <c r="CS24" i="40"/>
  <c r="CT24" i="40"/>
  <c r="CU24" i="40"/>
  <c r="CV24" i="40"/>
  <c r="CW24" i="40"/>
  <c r="CX24" i="40"/>
  <c r="CY24" i="40"/>
  <c r="CZ24" i="40"/>
  <c r="DA24" i="40"/>
  <c r="DB24" i="40"/>
  <c r="DC24" i="40"/>
  <c r="DD24" i="40"/>
  <c r="DE24" i="40"/>
  <c r="DF24" i="40"/>
  <c r="DG24" i="40"/>
  <c r="I24" i="40"/>
  <c r="K21" i="40"/>
  <c r="CI21" i="40"/>
  <c r="CM21" i="40"/>
  <c r="J20" i="40"/>
  <c r="K20" i="40"/>
  <c r="L20" i="40"/>
  <c r="M20" i="40"/>
  <c r="N20" i="40"/>
  <c r="O20" i="40"/>
  <c r="P20" i="40"/>
  <c r="Q20" i="40"/>
  <c r="R20" i="40"/>
  <c r="S20" i="40"/>
  <c r="T20" i="40"/>
  <c r="U20" i="40"/>
  <c r="V20" i="40"/>
  <c r="W20" i="40"/>
  <c r="X20" i="40"/>
  <c r="Y20" i="40"/>
  <c r="Z20" i="40"/>
  <c r="AA20" i="40"/>
  <c r="AB20" i="40"/>
  <c r="AC20" i="40"/>
  <c r="AD20" i="40"/>
  <c r="AE20" i="40"/>
  <c r="AF20" i="40"/>
  <c r="AG20" i="40"/>
  <c r="AH20" i="40"/>
  <c r="AI20" i="40"/>
  <c r="AJ20" i="40"/>
  <c r="AK20" i="40"/>
  <c r="AL20" i="40"/>
  <c r="AM20" i="40"/>
  <c r="AN20" i="40"/>
  <c r="AO20" i="40"/>
  <c r="AP20" i="40"/>
  <c r="AQ20" i="40"/>
  <c r="AR20" i="40"/>
  <c r="AS20" i="40"/>
  <c r="AT20" i="40"/>
  <c r="AU20" i="40"/>
  <c r="AV20" i="40"/>
  <c r="AW20" i="40"/>
  <c r="AX20" i="40"/>
  <c r="AY20" i="40"/>
  <c r="AZ20" i="40"/>
  <c r="BA20" i="40"/>
  <c r="BB20" i="40"/>
  <c r="BC20" i="40"/>
  <c r="BD20" i="40"/>
  <c r="BE20" i="40"/>
  <c r="BF20" i="40"/>
  <c r="BG20" i="40"/>
  <c r="BH20" i="40"/>
  <c r="BI20" i="40"/>
  <c r="BJ20" i="40"/>
  <c r="BK20" i="40"/>
  <c r="BL20" i="40"/>
  <c r="BM20" i="40"/>
  <c r="BN20" i="40"/>
  <c r="BO20" i="40"/>
  <c r="BP20" i="40"/>
  <c r="BQ20" i="40"/>
  <c r="BR20" i="40"/>
  <c r="BS20" i="40"/>
  <c r="BT20" i="40"/>
  <c r="BU20" i="40"/>
  <c r="BV20" i="40"/>
  <c r="BW20" i="40"/>
  <c r="BX20" i="40"/>
  <c r="BY20" i="40"/>
  <c r="BZ20" i="40"/>
  <c r="CA20" i="40"/>
  <c r="CB20" i="40"/>
  <c r="CC20" i="40"/>
  <c r="CD20" i="40"/>
  <c r="CE20" i="40"/>
  <c r="CF20" i="40"/>
  <c r="CG20" i="40"/>
  <c r="CH20" i="40"/>
  <c r="CI20" i="40"/>
  <c r="CJ20" i="40"/>
  <c r="CK20" i="40"/>
  <c r="CL20" i="40"/>
  <c r="CM20" i="40"/>
  <c r="CN20" i="40"/>
  <c r="CO20" i="40"/>
  <c r="CP20" i="40"/>
  <c r="CQ20" i="40"/>
  <c r="CR20" i="40"/>
  <c r="CS20" i="40"/>
  <c r="CT20" i="40"/>
  <c r="CU20" i="40"/>
  <c r="CV20" i="40"/>
  <c r="CW20" i="40"/>
  <c r="CX20" i="40"/>
  <c r="CY20" i="40"/>
  <c r="CZ20" i="40"/>
  <c r="DA20" i="40"/>
  <c r="DB20" i="40"/>
  <c r="DC20" i="40"/>
  <c r="DD20" i="40"/>
  <c r="DE20" i="40"/>
  <c r="DF20" i="40"/>
  <c r="DG20" i="40"/>
  <c r="DH20" i="40"/>
  <c r="I20" i="40"/>
  <c r="AA54" i="39"/>
  <c r="S54" i="39"/>
  <c r="M54" i="39"/>
  <c r="W53" i="39"/>
  <c r="Q53" i="39"/>
  <c r="M53" i="39"/>
  <c r="Q48" i="39"/>
  <c r="K48" i="39"/>
  <c r="J47" i="39"/>
  <c r="I47" i="39"/>
  <c r="BI44" i="39"/>
  <c r="BQ44" i="39"/>
  <c r="J43" i="39"/>
  <c r="K43" i="39"/>
  <c r="L43" i="39"/>
  <c r="M43" i="39"/>
  <c r="N43" i="39"/>
  <c r="O43" i="39"/>
  <c r="P43" i="39"/>
  <c r="Q43" i="39"/>
  <c r="R43" i="39"/>
  <c r="S43" i="39"/>
  <c r="T43" i="39"/>
  <c r="U43" i="39"/>
  <c r="V43" i="39"/>
  <c r="W43" i="39"/>
  <c r="X43" i="39"/>
  <c r="Y43" i="39"/>
  <c r="Z43" i="39"/>
  <c r="AA43" i="39"/>
  <c r="AB43" i="39"/>
  <c r="AC43" i="39"/>
  <c r="AD43" i="39"/>
  <c r="AE43" i="39"/>
  <c r="AF43" i="39"/>
  <c r="AG43" i="39"/>
  <c r="AH43" i="39"/>
  <c r="AI43" i="39"/>
  <c r="AJ43" i="39"/>
  <c r="AK43" i="39"/>
  <c r="AL43" i="39"/>
  <c r="AM43" i="39"/>
  <c r="AN43" i="39"/>
  <c r="AO43" i="39"/>
  <c r="AP43" i="39"/>
  <c r="AQ43" i="39"/>
  <c r="AR43" i="39"/>
  <c r="AS43" i="39"/>
  <c r="AT43" i="39"/>
  <c r="AU43" i="39"/>
  <c r="AV43" i="39"/>
  <c r="AW43" i="39"/>
  <c r="AX43" i="39"/>
  <c r="AY43" i="39"/>
  <c r="AZ43" i="39"/>
  <c r="BA43" i="39"/>
  <c r="BB43" i="39"/>
  <c r="BC43" i="39"/>
  <c r="BD43" i="39"/>
  <c r="BE43" i="39"/>
  <c r="BF43" i="39"/>
  <c r="BG43" i="39"/>
  <c r="BH43" i="39"/>
  <c r="BI43" i="39"/>
  <c r="BJ43" i="39"/>
  <c r="BK43" i="39"/>
  <c r="BL43" i="39"/>
  <c r="BM43" i="39"/>
  <c r="BN43" i="39"/>
  <c r="BO43" i="39"/>
  <c r="BP43" i="39"/>
  <c r="BQ43" i="39"/>
  <c r="BR43" i="39"/>
  <c r="BS43" i="39"/>
  <c r="BT43" i="39"/>
  <c r="BU43" i="39"/>
  <c r="BV43" i="39"/>
  <c r="BW43" i="39"/>
  <c r="BX43" i="39"/>
  <c r="BY43" i="39"/>
  <c r="BZ43" i="39"/>
  <c r="CA43" i="39"/>
  <c r="CB43" i="39"/>
  <c r="CC43" i="39"/>
  <c r="CD43" i="39"/>
  <c r="CE43" i="39"/>
  <c r="CF43" i="39"/>
  <c r="CG43" i="39"/>
  <c r="CH43" i="39"/>
  <c r="CI43" i="39"/>
  <c r="CJ43" i="39"/>
  <c r="CK43" i="39"/>
  <c r="CL43" i="39"/>
  <c r="CM43" i="39"/>
  <c r="CN43" i="39"/>
  <c r="CO43" i="39"/>
  <c r="CP43" i="39"/>
  <c r="CQ43" i="39"/>
  <c r="CR43" i="39"/>
  <c r="CS43" i="39"/>
  <c r="CT43" i="39"/>
  <c r="CU43" i="39"/>
  <c r="CV43" i="39"/>
  <c r="CW43" i="39"/>
  <c r="CX43" i="39"/>
  <c r="CY43" i="39"/>
  <c r="CZ43" i="39"/>
  <c r="DA43" i="39"/>
  <c r="DB43" i="39"/>
  <c r="DC43" i="39"/>
  <c r="DD43" i="39"/>
  <c r="DE43" i="39"/>
  <c r="DF43" i="39"/>
  <c r="DG43" i="39"/>
  <c r="DH43" i="39"/>
  <c r="I43" i="39"/>
  <c r="DG48" i="36"/>
  <c r="DG53" i="36"/>
  <c r="DG52" i="36"/>
  <c r="BL59" i="36"/>
  <c r="V59" i="36"/>
  <c r="V58" i="36"/>
  <c r="M59" i="36"/>
  <c r="M58" i="36"/>
  <c r="I52" i="36"/>
  <c r="I48" i="36"/>
  <c r="J52" i="36"/>
  <c r="K52" i="36"/>
  <c r="L52" i="36"/>
  <c r="M52" i="36"/>
  <c r="N52" i="36"/>
  <c r="O52" i="36"/>
  <c r="P52" i="36"/>
  <c r="Q52" i="36"/>
  <c r="R52" i="36"/>
  <c r="S52" i="36"/>
  <c r="T52" i="36"/>
  <c r="U52" i="36"/>
  <c r="V52" i="36"/>
  <c r="U53" i="36" s="1"/>
  <c r="S59" i="36" s="1"/>
  <c r="W52" i="36"/>
  <c r="X52" i="36"/>
  <c r="Y52" i="36"/>
  <c r="Z52" i="36"/>
  <c r="AA52" i="36"/>
  <c r="AB52" i="36"/>
  <c r="AC52" i="36"/>
  <c r="AD52" i="36"/>
  <c r="AE52" i="36"/>
  <c r="AF52" i="36"/>
  <c r="AG52" i="36"/>
  <c r="AH52" i="36"/>
  <c r="AI52" i="36"/>
  <c r="AJ52" i="36"/>
  <c r="AI53" i="36" s="1"/>
  <c r="Z59" i="36" s="1"/>
  <c r="AK52" i="36"/>
  <c r="AL52" i="36"/>
  <c r="AM52" i="36"/>
  <c r="AN52" i="36"/>
  <c r="AO52" i="36"/>
  <c r="AP52" i="36"/>
  <c r="AQ52" i="36"/>
  <c r="AR52" i="36"/>
  <c r="AS52" i="36"/>
  <c r="AT52" i="36"/>
  <c r="AS53" i="36" s="1"/>
  <c r="AE59" i="36" s="1"/>
  <c r="AU52" i="36"/>
  <c r="AV52" i="36"/>
  <c r="AW52" i="36"/>
  <c r="AX52" i="36"/>
  <c r="AY52" i="36"/>
  <c r="AZ52" i="36"/>
  <c r="AY53" i="36" s="1"/>
  <c r="AH59" i="36" s="1"/>
  <c r="BA52" i="36"/>
  <c r="BB52" i="36"/>
  <c r="BC52" i="36"/>
  <c r="BD52" i="36"/>
  <c r="BE52" i="36"/>
  <c r="BF52" i="36"/>
  <c r="BG52" i="36"/>
  <c r="BH52" i="36"/>
  <c r="BI52" i="36"/>
  <c r="BJ52" i="36"/>
  <c r="BK52" i="36"/>
  <c r="BL52" i="36"/>
  <c r="BM52" i="36"/>
  <c r="BN52" i="36"/>
  <c r="BO52" i="36"/>
  <c r="BP52" i="36"/>
  <c r="BQ52" i="36"/>
  <c r="BR52" i="36"/>
  <c r="BQ53" i="36" s="1"/>
  <c r="AQ59" i="36" s="1"/>
  <c r="BS52" i="36"/>
  <c r="BT52" i="36"/>
  <c r="BU52" i="36"/>
  <c r="BV52" i="36"/>
  <c r="BW52" i="36"/>
  <c r="BX52" i="36"/>
  <c r="BW53" i="36" s="1"/>
  <c r="AT59" i="36" s="1"/>
  <c r="BY52" i="36"/>
  <c r="BZ52" i="36"/>
  <c r="CA52" i="36"/>
  <c r="CB52" i="36"/>
  <c r="CC52" i="36"/>
  <c r="CD52" i="36"/>
  <c r="CE52" i="36"/>
  <c r="CF52" i="36"/>
  <c r="CE53" i="36" s="1"/>
  <c r="AX59" i="36" s="1"/>
  <c r="CG52" i="36"/>
  <c r="CH52" i="36"/>
  <c r="CI52" i="36"/>
  <c r="CJ52" i="36"/>
  <c r="CK52" i="36"/>
  <c r="CL52" i="36"/>
  <c r="CM52" i="36"/>
  <c r="CN52" i="36"/>
  <c r="CM53" i="36" s="1"/>
  <c r="BB59" i="36" s="1"/>
  <c r="CO52" i="36"/>
  <c r="CP52" i="36"/>
  <c r="CO53" i="36" s="1"/>
  <c r="BC59" i="36" s="1"/>
  <c r="CQ52" i="36"/>
  <c r="CR52" i="36"/>
  <c r="CS52" i="36"/>
  <c r="CT52" i="36"/>
  <c r="CU52" i="36"/>
  <c r="CV52" i="36"/>
  <c r="CU53" i="36" s="1"/>
  <c r="BF59" i="36" s="1"/>
  <c r="CW52" i="36"/>
  <c r="CX52" i="36"/>
  <c r="CY52" i="36"/>
  <c r="CZ52" i="36"/>
  <c r="DA52" i="36"/>
  <c r="DB52" i="36"/>
  <c r="DC52" i="36"/>
  <c r="DD52" i="36"/>
  <c r="DE52" i="36"/>
  <c r="DF52" i="36"/>
  <c r="DH52" i="36"/>
  <c r="DH48" i="36"/>
  <c r="J48" i="36"/>
  <c r="K48" i="36"/>
  <c r="L48" i="36"/>
  <c r="K49" i="36" s="1"/>
  <c r="N58" i="36" s="1"/>
  <c r="M48" i="36"/>
  <c r="N48" i="36"/>
  <c r="O48" i="36"/>
  <c r="P48" i="36"/>
  <c r="O49" i="36" s="1"/>
  <c r="P58" i="36" s="1"/>
  <c r="Q48" i="36"/>
  <c r="R48" i="36"/>
  <c r="S48" i="36"/>
  <c r="T48" i="36"/>
  <c r="U48" i="36"/>
  <c r="V48" i="36"/>
  <c r="W48" i="36"/>
  <c r="X48" i="36"/>
  <c r="Y48" i="36"/>
  <c r="Z48" i="36"/>
  <c r="AA48" i="36"/>
  <c r="AB48" i="36"/>
  <c r="AC48" i="36"/>
  <c r="AD48" i="36"/>
  <c r="AC49" i="36" s="1"/>
  <c r="W58" i="36" s="1"/>
  <c r="AE48" i="36"/>
  <c r="AF48" i="36"/>
  <c r="AG48" i="36"/>
  <c r="AH48" i="36"/>
  <c r="AI48" i="36"/>
  <c r="AJ48" i="36"/>
  <c r="AI49" i="36" s="1"/>
  <c r="Z58" i="36" s="1"/>
  <c r="AK48" i="36"/>
  <c r="AL48" i="36"/>
  <c r="AM48" i="36"/>
  <c r="AN48" i="36"/>
  <c r="AM49" i="36" s="1"/>
  <c r="AB58" i="36" s="1"/>
  <c r="AO48" i="36"/>
  <c r="AP48" i="36"/>
  <c r="AQ48" i="36"/>
  <c r="AR48" i="36"/>
  <c r="AQ49" i="36" s="1"/>
  <c r="AD58" i="36" s="1"/>
  <c r="AS48" i="36"/>
  <c r="AT48" i="36"/>
  <c r="AU48" i="36"/>
  <c r="AV48" i="36"/>
  <c r="AW48" i="36"/>
  <c r="AX48" i="36"/>
  <c r="AW49" i="36" s="1"/>
  <c r="AG58" i="36" s="1"/>
  <c r="AY48" i="36"/>
  <c r="AZ48" i="36"/>
  <c r="AY49" i="36" s="1"/>
  <c r="AH58" i="36" s="1"/>
  <c r="BA48" i="36"/>
  <c r="BB48" i="36"/>
  <c r="BC48" i="36"/>
  <c r="BD48" i="36"/>
  <c r="BE48" i="36"/>
  <c r="BF48" i="36"/>
  <c r="BG48" i="36"/>
  <c r="BH48" i="36"/>
  <c r="BI48" i="36"/>
  <c r="BJ48" i="36"/>
  <c r="BK48" i="36"/>
  <c r="BL48" i="36"/>
  <c r="BM48" i="36"/>
  <c r="BN48" i="36"/>
  <c r="BM49" i="36" s="1"/>
  <c r="AO58" i="36" s="1"/>
  <c r="BO48" i="36"/>
  <c r="BP48" i="36"/>
  <c r="BQ48" i="36"/>
  <c r="BR48" i="36"/>
  <c r="BS48" i="36"/>
  <c r="BT48" i="36"/>
  <c r="BU48" i="36"/>
  <c r="BV48" i="36"/>
  <c r="BW48" i="36"/>
  <c r="BX48" i="36"/>
  <c r="BW49" i="36" s="1"/>
  <c r="AT58" i="36" s="1"/>
  <c r="BY48" i="36"/>
  <c r="BZ48" i="36"/>
  <c r="CA48" i="36"/>
  <c r="CB48" i="36"/>
  <c r="CC48" i="36"/>
  <c r="CD48" i="36"/>
  <c r="CE48" i="36"/>
  <c r="CF48" i="36"/>
  <c r="CE49" i="36" s="1"/>
  <c r="AX58" i="36" s="1"/>
  <c r="CG48" i="36"/>
  <c r="CH48" i="36"/>
  <c r="CI48" i="36"/>
  <c r="CI49" i="36" s="1"/>
  <c r="AZ58" i="36" s="1"/>
  <c r="CJ48" i="36"/>
  <c r="CK48" i="36"/>
  <c r="CL48" i="36"/>
  <c r="CM48" i="36"/>
  <c r="CN48" i="36"/>
  <c r="CM49" i="36" s="1"/>
  <c r="BB58" i="36" s="1"/>
  <c r="CO48" i="36"/>
  <c r="CP48" i="36"/>
  <c r="CQ48" i="36"/>
  <c r="CR48" i="36"/>
  <c r="CQ49" i="36" s="1"/>
  <c r="BD58" i="36" s="1"/>
  <c r="CS48" i="36"/>
  <c r="CT48" i="36"/>
  <c r="CU48" i="36"/>
  <c r="CV48" i="36"/>
  <c r="CW48" i="36"/>
  <c r="CX48" i="36"/>
  <c r="CY48" i="36"/>
  <c r="CZ48" i="36"/>
  <c r="DA48" i="36"/>
  <c r="DB48" i="36"/>
  <c r="DC48" i="36"/>
  <c r="DD48" i="36"/>
  <c r="DE48" i="36"/>
  <c r="DF48" i="36"/>
  <c r="BO53" i="36"/>
  <c r="AP59" i="36" s="1"/>
  <c r="BG53" i="36"/>
  <c r="AL59" i="36" s="1"/>
  <c r="BI53" i="36"/>
  <c r="AM59" i="36" s="1"/>
  <c r="AK53" i="36"/>
  <c r="AA59" i="36" s="1"/>
  <c r="CS49" i="36"/>
  <c r="BE58" i="36" s="1"/>
  <c r="CK49" i="36"/>
  <c r="BA58" i="36" s="1"/>
  <c r="CC49" i="36"/>
  <c r="AW58" i="36" s="1"/>
  <c r="AO49" i="36"/>
  <c r="AC58" i="36" s="1"/>
  <c r="Q49" i="36"/>
  <c r="Q58" i="36" s="1"/>
  <c r="BE70" i="22"/>
  <c r="U70" i="22"/>
  <c r="P70" i="22"/>
  <c r="M70" i="22"/>
  <c r="BL69" i="22"/>
  <c r="P69" i="22"/>
  <c r="M69" i="22"/>
  <c r="U64" i="22"/>
  <c r="O64" i="22"/>
  <c r="I64" i="22"/>
  <c r="J63" i="22"/>
  <c r="K63" i="22"/>
  <c r="L63" i="22"/>
  <c r="M63" i="22"/>
  <c r="N63" i="22"/>
  <c r="O63" i="22"/>
  <c r="P63" i="22"/>
  <c r="Q63" i="22"/>
  <c r="R63" i="22"/>
  <c r="S63" i="22"/>
  <c r="T63" i="22"/>
  <c r="U63" i="22"/>
  <c r="V63" i="22"/>
  <c r="W63" i="22"/>
  <c r="X63" i="22"/>
  <c r="Y63" i="22"/>
  <c r="Z63" i="22"/>
  <c r="AA63" i="22"/>
  <c r="AB63" i="22"/>
  <c r="AC63" i="22"/>
  <c r="AD63" i="22"/>
  <c r="AE63" i="22"/>
  <c r="AF63" i="22"/>
  <c r="AG63" i="22"/>
  <c r="AH63" i="22"/>
  <c r="AI63" i="22"/>
  <c r="AJ63" i="22"/>
  <c r="AK63" i="22"/>
  <c r="AL63" i="22"/>
  <c r="AM63" i="22"/>
  <c r="AN63" i="22"/>
  <c r="AO63" i="22"/>
  <c r="AP63" i="22"/>
  <c r="AQ63" i="22"/>
  <c r="AR63" i="22"/>
  <c r="AS63" i="22"/>
  <c r="AT63" i="22"/>
  <c r="AU63" i="22"/>
  <c r="AV63" i="22"/>
  <c r="AW63" i="22"/>
  <c r="AX63" i="22"/>
  <c r="AY63" i="22"/>
  <c r="AZ63" i="22"/>
  <c r="BA63" i="22"/>
  <c r="BB63" i="22"/>
  <c r="BC63" i="22"/>
  <c r="BD63" i="22"/>
  <c r="BE63" i="22"/>
  <c r="BF63" i="22"/>
  <c r="BG63" i="22"/>
  <c r="BH63" i="22"/>
  <c r="BI63" i="22"/>
  <c r="BJ63" i="22"/>
  <c r="BK63" i="22"/>
  <c r="BL63" i="22"/>
  <c r="BM63" i="22"/>
  <c r="BN63" i="22"/>
  <c r="BO63" i="22"/>
  <c r="BP63" i="22"/>
  <c r="BQ63" i="22"/>
  <c r="BR63" i="22"/>
  <c r="BS63" i="22"/>
  <c r="BT63" i="22"/>
  <c r="BU63" i="22"/>
  <c r="BV63" i="22"/>
  <c r="BW63" i="22"/>
  <c r="BX63" i="22"/>
  <c r="BY63" i="22"/>
  <c r="BZ63" i="22"/>
  <c r="CA63" i="22"/>
  <c r="CB63" i="22"/>
  <c r="CC63" i="22"/>
  <c r="CD63" i="22"/>
  <c r="CE63" i="22"/>
  <c r="CF63" i="22"/>
  <c r="CG63" i="22"/>
  <c r="CH63" i="22"/>
  <c r="CI63" i="22"/>
  <c r="CJ63" i="22"/>
  <c r="CK63" i="22"/>
  <c r="CL63" i="22"/>
  <c r="CM63" i="22"/>
  <c r="CN63" i="22"/>
  <c r="CO63" i="22"/>
  <c r="CP63" i="22"/>
  <c r="CQ63" i="22"/>
  <c r="CR63" i="22"/>
  <c r="CS63" i="22"/>
  <c r="CT63" i="22"/>
  <c r="CU63" i="22"/>
  <c r="CV63" i="22"/>
  <c r="CW63" i="22"/>
  <c r="CX63" i="22"/>
  <c r="CY63" i="22"/>
  <c r="CZ63" i="22"/>
  <c r="DA63" i="22"/>
  <c r="DB63" i="22"/>
  <c r="DC63" i="22"/>
  <c r="DD63" i="22"/>
  <c r="DE63" i="22"/>
  <c r="DF63" i="22"/>
  <c r="DG63" i="22"/>
  <c r="DH63" i="22"/>
  <c r="L59" i="22"/>
  <c r="I59" i="22"/>
  <c r="I63" i="22"/>
  <c r="AY60" i="22"/>
  <c r="AU59" i="22"/>
  <c r="Y60" i="22"/>
  <c r="U60" i="22"/>
  <c r="O60" i="22"/>
  <c r="I60" i="22"/>
  <c r="J59" i="22"/>
  <c r="K59" i="22"/>
  <c r="M59" i="22"/>
  <c r="N59" i="22"/>
  <c r="O59" i="22"/>
  <c r="P59" i="22"/>
  <c r="Q59" i="22"/>
  <c r="R59" i="22"/>
  <c r="S59" i="22"/>
  <c r="T59" i="22"/>
  <c r="U59" i="22"/>
  <c r="V59" i="22"/>
  <c r="W59" i="22"/>
  <c r="X59" i="22"/>
  <c r="Y59" i="22"/>
  <c r="Z59" i="22"/>
  <c r="AA59" i="22"/>
  <c r="AB59" i="22"/>
  <c r="AC59" i="22"/>
  <c r="AD59" i="22"/>
  <c r="AE59" i="22"/>
  <c r="AF59" i="22"/>
  <c r="AG59" i="22"/>
  <c r="AH59" i="22"/>
  <c r="AI59" i="22"/>
  <c r="AJ59" i="22"/>
  <c r="AK59" i="22"/>
  <c r="AL59" i="22"/>
  <c r="AM59" i="22"/>
  <c r="AN59" i="22"/>
  <c r="AO59" i="22"/>
  <c r="AP59" i="22"/>
  <c r="AQ59" i="22"/>
  <c r="AR59" i="22"/>
  <c r="AS59" i="22"/>
  <c r="AT59" i="22"/>
  <c r="AV59" i="22"/>
  <c r="AW59" i="22"/>
  <c r="AX59" i="22"/>
  <c r="AY59" i="22"/>
  <c r="AZ59" i="22"/>
  <c r="BA59" i="22"/>
  <c r="BB59" i="22"/>
  <c r="BC59" i="22"/>
  <c r="BD59" i="22"/>
  <c r="BE59" i="22"/>
  <c r="BF59" i="22"/>
  <c r="BG59" i="22"/>
  <c r="BH59" i="22"/>
  <c r="BI59" i="22"/>
  <c r="BJ59" i="22"/>
  <c r="BK59" i="22"/>
  <c r="BL59" i="22"/>
  <c r="BM59" i="22"/>
  <c r="BN59" i="22"/>
  <c r="BO59" i="22"/>
  <c r="BP59" i="22"/>
  <c r="BQ59" i="22"/>
  <c r="BR59" i="22"/>
  <c r="BS59" i="22"/>
  <c r="BT59" i="22"/>
  <c r="BU59" i="22"/>
  <c r="BV59" i="22"/>
  <c r="BW59" i="22"/>
  <c r="BX59" i="22"/>
  <c r="BY59" i="22"/>
  <c r="BZ59" i="22"/>
  <c r="CA59" i="22"/>
  <c r="CB59" i="22"/>
  <c r="CC59" i="22"/>
  <c r="CD59" i="22"/>
  <c r="CE59" i="22"/>
  <c r="CF59" i="22"/>
  <c r="CG59" i="22"/>
  <c r="CH59" i="22"/>
  <c r="CI59" i="22"/>
  <c r="CJ59" i="22"/>
  <c r="CK59" i="22"/>
  <c r="CL59" i="22"/>
  <c r="CM59" i="22"/>
  <c r="CN59" i="22"/>
  <c r="CO59" i="22"/>
  <c r="CP59" i="22"/>
  <c r="CQ59" i="22"/>
  <c r="CR59" i="22"/>
  <c r="CS59" i="22"/>
  <c r="CT59" i="22"/>
  <c r="CU59" i="22"/>
  <c r="CV59" i="22"/>
  <c r="CW59" i="22"/>
  <c r="CX59" i="22"/>
  <c r="CY59" i="22"/>
  <c r="CZ59" i="22"/>
  <c r="DA59" i="22"/>
  <c r="DB59" i="22"/>
  <c r="DC59" i="22"/>
  <c r="DD59" i="22"/>
  <c r="DE59" i="22"/>
  <c r="DF59" i="22"/>
  <c r="DG59" i="22"/>
  <c r="DH59" i="22"/>
  <c r="V45" i="21"/>
  <c r="M45" i="21"/>
  <c r="T44" i="21"/>
  <c r="M44" i="21"/>
  <c r="Y39" i="21"/>
  <c r="Q39" i="21"/>
  <c r="I39" i="21"/>
  <c r="J38" i="21"/>
  <c r="K38" i="21"/>
  <c r="L38" i="21"/>
  <c r="M38" i="21"/>
  <c r="N38" i="21"/>
  <c r="O38" i="21"/>
  <c r="P38" i="21"/>
  <c r="Q38" i="21"/>
  <c r="R38" i="21"/>
  <c r="S38" i="21"/>
  <c r="T38" i="21"/>
  <c r="U38" i="21"/>
  <c r="V38" i="21"/>
  <c r="W38" i="21"/>
  <c r="X38" i="21"/>
  <c r="Y38" i="21"/>
  <c r="Z38" i="21"/>
  <c r="AA38" i="21"/>
  <c r="AB38" i="21"/>
  <c r="AC38" i="21"/>
  <c r="AD38" i="21"/>
  <c r="AE38" i="21"/>
  <c r="AF38" i="21"/>
  <c r="AG38" i="21"/>
  <c r="AH38" i="21"/>
  <c r="AI38" i="21"/>
  <c r="AJ38" i="21"/>
  <c r="AK38" i="21"/>
  <c r="AL38" i="21"/>
  <c r="AM38" i="21"/>
  <c r="AN38" i="21"/>
  <c r="AO38" i="21"/>
  <c r="AP38" i="21"/>
  <c r="AQ38" i="21"/>
  <c r="AR38" i="21"/>
  <c r="AS38" i="21"/>
  <c r="AT38" i="21"/>
  <c r="AU38" i="21"/>
  <c r="AV38" i="21"/>
  <c r="AW38" i="21"/>
  <c r="AX38" i="21"/>
  <c r="AY38" i="21"/>
  <c r="AZ38" i="21"/>
  <c r="BA38" i="21"/>
  <c r="BB38" i="21"/>
  <c r="BC38" i="21"/>
  <c r="BD38" i="21"/>
  <c r="BE38" i="21"/>
  <c r="BF38" i="21"/>
  <c r="BG38" i="21"/>
  <c r="BH38" i="21"/>
  <c r="BI38" i="21"/>
  <c r="BJ38" i="21"/>
  <c r="BK38" i="21"/>
  <c r="BL38" i="21"/>
  <c r="BM38" i="21"/>
  <c r="BN38" i="21"/>
  <c r="BO38" i="21"/>
  <c r="BP38" i="21"/>
  <c r="BQ38" i="21"/>
  <c r="BR38" i="21"/>
  <c r="BS38" i="21"/>
  <c r="BT38" i="21"/>
  <c r="BU38" i="21"/>
  <c r="BV38" i="21"/>
  <c r="BW38" i="21"/>
  <c r="BX38" i="21"/>
  <c r="BY38" i="21"/>
  <c r="BZ38" i="21"/>
  <c r="CA38" i="21"/>
  <c r="CB38" i="21"/>
  <c r="CC38" i="21"/>
  <c r="CD38" i="21"/>
  <c r="CE38" i="21"/>
  <c r="CF38" i="21"/>
  <c r="CG38" i="21"/>
  <c r="CH38" i="21"/>
  <c r="CI38" i="21"/>
  <c r="CJ38" i="21"/>
  <c r="CK38" i="21"/>
  <c r="CL38" i="21"/>
  <c r="CM38" i="21"/>
  <c r="CN38" i="21"/>
  <c r="CO38" i="21"/>
  <c r="CP38" i="21"/>
  <c r="CQ38" i="21"/>
  <c r="CR38" i="21"/>
  <c r="CS38" i="21"/>
  <c r="CT38" i="21"/>
  <c r="CU38" i="21"/>
  <c r="CV38" i="21"/>
  <c r="CW38" i="21"/>
  <c r="CX38" i="21"/>
  <c r="CY38" i="21"/>
  <c r="CZ38" i="21"/>
  <c r="DA38" i="21"/>
  <c r="DB38" i="21"/>
  <c r="DC38" i="21"/>
  <c r="DD38" i="21"/>
  <c r="DE38" i="21"/>
  <c r="DF38" i="21"/>
  <c r="DG38" i="21"/>
  <c r="DH38" i="21"/>
  <c r="I38" i="21"/>
  <c r="AQ35" i="21"/>
  <c r="AM35" i="21"/>
  <c r="U35" i="21"/>
  <c r="O35" i="21"/>
  <c r="J34" i="21"/>
  <c r="K34" i="21"/>
  <c r="L34" i="21"/>
  <c r="M34" i="21"/>
  <c r="N34" i="21"/>
  <c r="O34" i="21"/>
  <c r="P34" i="21"/>
  <c r="Q34" i="21"/>
  <c r="R34" i="21"/>
  <c r="S34" i="21"/>
  <c r="T34" i="21"/>
  <c r="U34" i="21"/>
  <c r="V34" i="21"/>
  <c r="W34" i="21"/>
  <c r="X34" i="21"/>
  <c r="Y34" i="21"/>
  <c r="Z34" i="21"/>
  <c r="AA34" i="21"/>
  <c r="AB34" i="21"/>
  <c r="AC34" i="21"/>
  <c r="AD34" i="21"/>
  <c r="AE34" i="21"/>
  <c r="AF34" i="21"/>
  <c r="AG34" i="21"/>
  <c r="AH34" i="21"/>
  <c r="AI34" i="21"/>
  <c r="AJ34" i="21"/>
  <c r="AK34" i="21"/>
  <c r="AL34" i="21"/>
  <c r="AM34" i="21"/>
  <c r="AN34" i="21"/>
  <c r="AO34" i="21"/>
  <c r="AP34" i="21"/>
  <c r="AQ34" i="21"/>
  <c r="AR34" i="21"/>
  <c r="AS34" i="21"/>
  <c r="AT34" i="21"/>
  <c r="AU34" i="21"/>
  <c r="AV34" i="21"/>
  <c r="AW34" i="21"/>
  <c r="AX34" i="21"/>
  <c r="AY34" i="21"/>
  <c r="AZ34" i="21"/>
  <c r="BA34" i="21"/>
  <c r="BB34" i="21"/>
  <c r="BC34" i="21"/>
  <c r="BD34" i="21"/>
  <c r="BE34" i="21"/>
  <c r="BF34" i="21"/>
  <c r="BG34" i="21"/>
  <c r="BH34" i="21"/>
  <c r="BI34" i="21"/>
  <c r="BJ34" i="21"/>
  <c r="BK34" i="21"/>
  <c r="BL34" i="21"/>
  <c r="BM34" i="21"/>
  <c r="BN34" i="21"/>
  <c r="BO34" i="21"/>
  <c r="BP34" i="21"/>
  <c r="BQ34" i="21"/>
  <c r="BR34" i="21"/>
  <c r="BS34" i="21"/>
  <c r="BT34" i="21"/>
  <c r="BU34" i="21"/>
  <c r="BV34" i="21"/>
  <c r="BW34" i="21"/>
  <c r="BX34" i="21"/>
  <c r="BY34" i="21"/>
  <c r="BZ34" i="21"/>
  <c r="CA34" i="21"/>
  <c r="CB34" i="21"/>
  <c r="CC34" i="21"/>
  <c r="CD34" i="21"/>
  <c r="CE34" i="21"/>
  <c r="CF34" i="21"/>
  <c r="CG34" i="21"/>
  <c r="CH34" i="21"/>
  <c r="CI34" i="21"/>
  <c r="CJ34" i="21"/>
  <c r="CK34" i="21"/>
  <c r="CL34" i="21"/>
  <c r="CM34" i="21"/>
  <c r="CN34" i="21"/>
  <c r="CO34" i="21"/>
  <c r="CP34" i="21"/>
  <c r="CQ34" i="21"/>
  <c r="CR34" i="21"/>
  <c r="CS34" i="21"/>
  <c r="CT34" i="21"/>
  <c r="CU34" i="21"/>
  <c r="CV34" i="21"/>
  <c r="CW34" i="21"/>
  <c r="CX34" i="21"/>
  <c r="CY34" i="21"/>
  <c r="CZ34" i="21"/>
  <c r="DA34" i="21"/>
  <c r="DB34" i="21"/>
  <c r="DC34" i="21"/>
  <c r="DD34" i="21"/>
  <c r="DE34" i="21"/>
  <c r="DF34" i="21"/>
  <c r="DG34" i="21"/>
  <c r="DH34" i="21"/>
  <c r="I34" i="21"/>
  <c r="AR32" i="20"/>
  <c r="AB32" i="20"/>
  <c r="R32" i="20"/>
  <c r="M32" i="20"/>
  <c r="AZ31" i="20"/>
  <c r="AJ31" i="20"/>
  <c r="AA31" i="20"/>
  <c r="U31" i="20"/>
  <c r="M31" i="20"/>
  <c r="AG26" i="20"/>
  <c r="W26" i="20"/>
  <c r="K26" i="20"/>
  <c r="O25" i="20"/>
  <c r="I26" i="20"/>
  <c r="J25" i="20"/>
  <c r="K25" i="20"/>
  <c r="L25" i="20"/>
  <c r="M25" i="20"/>
  <c r="N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Q25" i="20"/>
  <c r="AR25" i="20"/>
  <c r="AS25" i="20"/>
  <c r="AT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I25" i="20"/>
  <c r="AG22" i="20"/>
  <c r="AC22" i="20"/>
  <c r="W22" i="20"/>
  <c r="O22" i="20"/>
  <c r="I22"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I21" i="20"/>
  <c r="AJ61" i="18"/>
  <c r="AD61" i="18"/>
  <c r="T61" i="18"/>
  <c r="M61" i="18"/>
  <c r="BJ60" i="18"/>
  <c r="AS60" i="18"/>
  <c r="AF60" i="18"/>
  <c r="V60" i="18"/>
  <c r="M60" i="18"/>
  <c r="AI55" i="18"/>
  <c r="W55" i="18"/>
  <c r="K55" i="18"/>
  <c r="J54" i="18"/>
  <c r="K54" i="18"/>
  <c r="L54" i="18"/>
  <c r="M54" i="18"/>
  <c r="N54" i="18"/>
  <c r="O54" i="18"/>
  <c r="P54" i="18"/>
  <c r="Q54" i="18"/>
  <c r="R54" i="18"/>
  <c r="S54" i="18"/>
  <c r="T54" i="18"/>
  <c r="U54" i="18"/>
  <c r="V54" i="18"/>
  <c r="W54" i="18"/>
  <c r="X54" i="18"/>
  <c r="Y54" i="18"/>
  <c r="Z54" i="18"/>
  <c r="AA54" i="18"/>
  <c r="AB54" i="18"/>
  <c r="AC54" i="18"/>
  <c r="AD54" i="18"/>
  <c r="AE54" i="18"/>
  <c r="AF54" i="18"/>
  <c r="AG54" i="18"/>
  <c r="AH54" i="18"/>
  <c r="AI54" i="18"/>
  <c r="AJ54" i="18"/>
  <c r="AK54" i="18"/>
  <c r="AL54" i="18"/>
  <c r="AM54" i="18"/>
  <c r="AN54" i="18"/>
  <c r="AO54" i="18"/>
  <c r="AP54" i="18"/>
  <c r="AQ54" i="18"/>
  <c r="AR54" i="18"/>
  <c r="AS54" i="18"/>
  <c r="AT54" i="18"/>
  <c r="AU54" i="18"/>
  <c r="AV54" i="18"/>
  <c r="AW54" i="18"/>
  <c r="AX54" i="18"/>
  <c r="AY54" i="18"/>
  <c r="AZ54" i="18"/>
  <c r="BA54" i="18"/>
  <c r="BB54" i="18"/>
  <c r="BC54" i="18"/>
  <c r="BD54" i="18"/>
  <c r="BE54" i="18"/>
  <c r="BF54" i="18"/>
  <c r="BG54" i="18"/>
  <c r="BH54" i="18"/>
  <c r="BI54" i="18"/>
  <c r="BJ54" i="18"/>
  <c r="BK54" i="18"/>
  <c r="BL54" i="18"/>
  <c r="BM54" i="18"/>
  <c r="BN54" i="18"/>
  <c r="BO54" i="18"/>
  <c r="BP54" i="18"/>
  <c r="BQ54" i="18"/>
  <c r="BR54" i="18"/>
  <c r="BS54" i="18"/>
  <c r="BT54" i="18"/>
  <c r="BU54" i="18"/>
  <c r="BV54" i="18"/>
  <c r="BW54" i="18"/>
  <c r="BX54" i="18"/>
  <c r="BY54" i="18"/>
  <c r="BZ54" i="18"/>
  <c r="CA54" i="18"/>
  <c r="CB54" i="18"/>
  <c r="CC54" i="18"/>
  <c r="CD54" i="18"/>
  <c r="CE54" i="18"/>
  <c r="CF54" i="18"/>
  <c r="CG54" i="18"/>
  <c r="CH54" i="18"/>
  <c r="CI54" i="18"/>
  <c r="CJ54" i="18"/>
  <c r="CK54" i="18"/>
  <c r="CL54" i="18"/>
  <c r="CM54" i="18"/>
  <c r="CN54" i="18"/>
  <c r="CO54" i="18"/>
  <c r="CP54" i="18"/>
  <c r="CQ54" i="18"/>
  <c r="CR54" i="18"/>
  <c r="CS54" i="18"/>
  <c r="CT54" i="18"/>
  <c r="CU54" i="18"/>
  <c r="CV54" i="18"/>
  <c r="CW54" i="18"/>
  <c r="CX54" i="18"/>
  <c r="CY54" i="18"/>
  <c r="CZ54" i="18"/>
  <c r="DA54" i="18"/>
  <c r="DB54" i="18"/>
  <c r="DC54" i="18"/>
  <c r="DD54" i="18"/>
  <c r="DE54" i="18"/>
  <c r="DF54" i="18"/>
  <c r="DG54" i="18"/>
  <c r="DH54" i="18"/>
  <c r="I54" i="18"/>
  <c r="AO51" i="18"/>
  <c r="AG51" i="18"/>
  <c r="AA51" i="18"/>
  <c r="S51" i="18"/>
  <c r="I51" i="18"/>
  <c r="J50" i="18"/>
  <c r="K50" i="18"/>
  <c r="L50" i="18"/>
  <c r="M50" i="18"/>
  <c r="N50" i="18"/>
  <c r="O50" i="18"/>
  <c r="P50" i="18"/>
  <c r="Q50" i="18"/>
  <c r="R50" i="18"/>
  <c r="S50" i="18"/>
  <c r="T50" i="18"/>
  <c r="U50" i="18"/>
  <c r="V50" i="18"/>
  <c r="W50" i="18"/>
  <c r="X50" i="18"/>
  <c r="Y50" i="18"/>
  <c r="Z50" i="18"/>
  <c r="AA50" i="18"/>
  <c r="AB50" i="18"/>
  <c r="AC50" i="18"/>
  <c r="AD50" i="18"/>
  <c r="AE50" i="18"/>
  <c r="AF50" i="18"/>
  <c r="AG50" i="18"/>
  <c r="AH50" i="18"/>
  <c r="AI50" i="18"/>
  <c r="AJ50" i="18"/>
  <c r="AK50" i="18"/>
  <c r="AL50" i="18"/>
  <c r="AM50" i="18"/>
  <c r="AN50" i="18"/>
  <c r="AO50" i="18"/>
  <c r="AP50" i="18"/>
  <c r="AQ50" i="18"/>
  <c r="AR50" i="18"/>
  <c r="AS50" i="18"/>
  <c r="AT50" i="18"/>
  <c r="AU50" i="18"/>
  <c r="AV50" i="18"/>
  <c r="AW50" i="18"/>
  <c r="AX50" i="18"/>
  <c r="AY50" i="18"/>
  <c r="AZ50" i="18"/>
  <c r="BA50" i="18"/>
  <c r="BB50" i="18"/>
  <c r="BC50" i="18"/>
  <c r="BD50" i="18"/>
  <c r="BE50" i="18"/>
  <c r="BF50" i="18"/>
  <c r="BG50" i="18"/>
  <c r="BH50" i="18"/>
  <c r="BI50" i="18"/>
  <c r="BJ50" i="18"/>
  <c r="BK50" i="18"/>
  <c r="BL50" i="18"/>
  <c r="BM50" i="18"/>
  <c r="BN50" i="18"/>
  <c r="BO50" i="18"/>
  <c r="BP50" i="18"/>
  <c r="BQ50" i="18"/>
  <c r="BR50" i="18"/>
  <c r="BS50" i="18"/>
  <c r="BT50" i="18"/>
  <c r="BU50" i="18"/>
  <c r="BV50" i="18"/>
  <c r="BW50" i="18"/>
  <c r="BX50" i="18"/>
  <c r="BY50" i="18"/>
  <c r="BZ50" i="18"/>
  <c r="CA50" i="18"/>
  <c r="CB50" i="18"/>
  <c r="CC50" i="18"/>
  <c r="CD50" i="18"/>
  <c r="CE50" i="18"/>
  <c r="CF50" i="18"/>
  <c r="CG50" i="18"/>
  <c r="CH50" i="18"/>
  <c r="CI50" i="18"/>
  <c r="CJ50" i="18"/>
  <c r="CK50" i="18"/>
  <c r="CL50" i="18"/>
  <c r="CM50" i="18"/>
  <c r="CN50" i="18"/>
  <c r="CO50" i="18"/>
  <c r="CP50" i="18"/>
  <c r="CQ50" i="18"/>
  <c r="CR50" i="18"/>
  <c r="CS50" i="18"/>
  <c r="CT50" i="18"/>
  <c r="CU50" i="18"/>
  <c r="CV50" i="18"/>
  <c r="CW50" i="18"/>
  <c r="CX50" i="18"/>
  <c r="CY50" i="18"/>
  <c r="CZ50" i="18"/>
  <c r="DA50" i="18"/>
  <c r="DB50" i="18"/>
  <c r="DC50" i="18"/>
  <c r="DD50" i="18"/>
  <c r="DE50" i="18"/>
  <c r="DF50" i="18"/>
  <c r="DG50" i="18"/>
  <c r="DH50" i="18"/>
  <c r="I50" i="18"/>
  <c r="AH27" i="19"/>
  <c r="U27" i="19"/>
  <c r="M27" i="19"/>
  <c r="AI26" i="19"/>
  <c r="Y26" i="19"/>
  <c r="M26" i="19"/>
  <c r="AA21" i="19"/>
  <c r="Q21" i="19"/>
  <c r="I21" i="19"/>
  <c r="J20" i="19"/>
  <c r="K20" i="19"/>
  <c r="L20" i="19"/>
  <c r="M20" i="19"/>
  <c r="N20" i="19"/>
  <c r="O20" i="19"/>
  <c r="P20" i="19"/>
  <c r="Q20" i="19"/>
  <c r="R20" i="19"/>
  <c r="S20" i="19"/>
  <c r="T20" i="19"/>
  <c r="U20" i="19"/>
  <c r="V20" i="19"/>
  <c r="W20" i="19"/>
  <c r="X20" i="19"/>
  <c r="Y20" i="19"/>
  <c r="Z20" i="19"/>
  <c r="AA20" i="19"/>
  <c r="AB20" i="19"/>
  <c r="AC20" i="19"/>
  <c r="AD20" i="19"/>
  <c r="AE20" i="19"/>
  <c r="AF20" i="19"/>
  <c r="AG20" i="19"/>
  <c r="AH20" i="19"/>
  <c r="AI20" i="19"/>
  <c r="AJ20" i="19"/>
  <c r="AK20" i="19"/>
  <c r="AL20" i="19"/>
  <c r="AM20" i="19"/>
  <c r="AN20" i="19"/>
  <c r="AO20" i="19"/>
  <c r="AP20" i="19"/>
  <c r="AQ20" i="19"/>
  <c r="AR20" i="19"/>
  <c r="AS20" i="19"/>
  <c r="AT20" i="19"/>
  <c r="AU20" i="19"/>
  <c r="AV20" i="19"/>
  <c r="AW20" i="19"/>
  <c r="AX20" i="19"/>
  <c r="AY20" i="19"/>
  <c r="AZ20" i="19"/>
  <c r="BA20" i="19"/>
  <c r="BB20" i="19"/>
  <c r="BC20" i="19"/>
  <c r="BD20" i="19"/>
  <c r="BE20" i="19"/>
  <c r="BF20" i="19"/>
  <c r="BG20" i="19"/>
  <c r="BH20" i="19"/>
  <c r="BI20" i="19"/>
  <c r="BJ20" i="19"/>
  <c r="BK20" i="19"/>
  <c r="BL20" i="19"/>
  <c r="BM20" i="19"/>
  <c r="BN20" i="19"/>
  <c r="BO20" i="19"/>
  <c r="BP20" i="19"/>
  <c r="BQ20" i="19"/>
  <c r="BR20" i="19"/>
  <c r="BS20" i="19"/>
  <c r="BT20" i="19"/>
  <c r="BU20" i="19"/>
  <c r="BV20" i="19"/>
  <c r="BW20" i="19"/>
  <c r="BX20" i="19"/>
  <c r="BY20" i="19"/>
  <c r="BZ20" i="19"/>
  <c r="CA20" i="19"/>
  <c r="CB20" i="19"/>
  <c r="CC20" i="19"/>
  <c r="CD20" i="19"/>
  <c r="CE20" i="19"/>
  <c r="CF20" i="19"/>
  <c r="CG20" i="19"/>
  <c r="CH20" i="19"/>
  <c r="CI20" i="19"/>
  <c r="CJ20" i="19"/>
  <c r="CK20" i="19"/>
  <c r="CL20" i="19"/>
  <c r="CM20" i="19"/>
  <c r="CN20" i="19"/>
  <c r="CO20" i="19"/>
  <c r="CP20" i="19"/>
  <c r="CQ20" i="19"/>
  <c r="CR20" i="19"/>
  <c r="CS20" i="19"/>
  <c r="CT20" i="19"/>
  <c r="CU20" i="19"/>
  <c r="CV20" i="19"/>
  <c r="CW20" i="19"/>
  <c r="CX20" i="19"/>
  <c r="CY20" i="19"/>
  <c r="CZ20" i="19"/>
  <c r="DA20" i="19"/>
  <c r="DB20" i="19"/>
  <c r="DC20" i="19"/>
  <c r="DD20" i="19"/>
  <c r="DE20" i="19"/>
  <c r="DF20" i="19"/>
  <c r="DG20" i="19"/>
  <c r="DH20" i="19"/>
  <c r="I20" i="19"/>
  <c r="AG17" i="19"/>
  <c r="Y17" i="19"/>
  <c r="J16" i="19"/>
  <c r="K16" i="19"/>
  <c r="L16" i="19"/>
  <c r="M16" i="19"/>
  <c r="N16" i="19"/>
  <c r="O16" i="19"/>
  <c r="P16" i="19"/>
  <c r="Q16" i="19"/>
  <c r="R16" i="19"/>
  <c r="S16" i="19"/>
  <c r="T16" i="19"/>
  <c r="U16" i="19"/>
  <c r="V16" i="19"/>
  <c r="W16" i="19"/>
  <c r="X16" i="19"/>
  <c r="Y16" i="19"/>
  <c r="Z16" i="19"/>
  <c r="AA16" i="19"/>
  <c r="AB16" i="19"/>
  <c r="AC16" i="19"/>
  <c r="AD16" i="19"/>
  <c r="AE16" i="19"/>
  <c r="AF16" i="19"/>
  <c r="AG16" i="19"/>
  <c r="AH16" i="19"/>
  <c r="AI16" i="19"/>
  <c r="AJ16" i="19"/>
  <c r="AK16" i="19"/>
  <c r="AL16" i="19"/>
  <c r="AM16" i="19"/>
  <c r="AN16" i="19"/>
  <c r="AO16" i="19"/>
  <c r="AP16" i="19"/>
  <c r="AQ16" i="19"/>
  <c r="AR16" i="19"/>
  <c r="AS16" i="19"/>
  <c r="AT16" i="19"/>
  <c r="AU16" i="19"/>
  <c r="AV16" i="19"/>
  <c r="AW16" i="19"/>
  <c r="AX16" i="19"/>
  <c r="AY16" i="19"/>
  <c r="AZ16" i="19"/>
  <c r="BA16" i="19"/>
  <c r="BB16" i="19"/>
  <c r="BC16" i="19"/>
  <c r="BD16" i="19"/>
  <c r="BE16" i="19"/>
  <c r="BF16" i="19"/>
  <c r="BG16" i="19"/>
  <c r="BH16" i="19"/>
  <c r="BI16" i="19"/>
  <c r="BJ16" i="19"/>
  <c r="BK16" i="19"/>
  <c r="BL16" i="19"/>
  <c r="BM16" i="19"/>
  <c r="BN16" i="19"/>
  <c r="BO16" i="19"/>
  <c r="BP16" i="19"/>
  <c r="BQ16" i="19"/>
  <c r="BR16" i="19"/>
  <c r="BS16" i="19"/>
  <c r="BT16" i="19"/>
  <c r="BU16" i="19"/>
  <c r="BV16" i="19"/>
  <c r="BW16" i="19"/>
  <c r="BX16" i="19"/>
  <c r="BY16" i="19"/>
  <c r="BZ16" i="19"/>
  <c r="CA16" i="19"/>
  <c r="CB16" i="19"/>
  <c r="CC16" i="19"/>
  <c r="CD16" i="19"/>
  <c r="CE16" i="19"/>
  <c r="CF16" i="19"/>
  <c r="CG16" i="19"/>
  <c r="CH16" i="19"/>
  <c r="CI16" i="19"/>
  <c r="CJ16" i="19"/>
  <c r="CK16" i="19"/>
  <c r="CL16" i="19"/>
  <c r="CM16" i="19"/>
  <c r="CN16" i="19"/>
  <c r="CO16" i="19"/>
  <c r="CP16" i="19"/>
  <c r="CQ16" i="19"/>
  <c r="CR16" i="19"/>
  <c r="CS16" i="19"/>
  <c r="CT16" i="19"/>
  <c r="CU16" i="19"/>
  <c r="CV16" i="19"/>
  <c r="CW16" i="19"/>
  <c r="CX16" i="19"/>
  <c r="CY16" i="19"/>
  <c r="CZ16" i="19"/>
  <c r="DA16" i="19"/>
  <c r="DB16" i="19"/>
  <c r="DC16" i="19"/>
  <c r="DD16" i="19"/>
  <c r="DE16" i="19"/>
  <c r="DF16" i="19"/>
  <c r="DG16" i="19"/>
  <c r="DH16" i="19"/>
  <c r="I16" i="19"/>
  <c r="AO27" i="29"/>
  <c r="Z27" i="29"/>
  <c r="M27" i="29"/>
  <c r="BC26" i="29"/>
  <c r="AH26" i="29"/>
  <c r="T26" i="29"/>
  <c r="M26" i="29"/>
  <c r="AI21" i="29"/>
  <c r="W21" i="29"/>
  <c r="O21" i="29"/>
  <c r="I21"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I20" i="29"/>
  <c r="AJ20" i="29"/>
  <c r="AK20" i="29"/>
  <c r="AL20" i="29"/>
  <c r="AM20" i="29"/>
  <c r="AN20" i="29"/>
  <c r="AO20" i="29"/>
  <c r="AP20" i="29"/>
  <c r="AQ20" i="29"/>
  <c r="AR20" i="29"/>
  <c r="AS20" i="29"/>
  <c r="AT20" i="29"/>
  <c r="AU20" i="29"/>
  <c r="AV20" i="29"/>
  <c r="AW20" i="29"/>
  <c r="AX20" i="29"/>
  <c r="AY20" i="29"/>
  <c r="AZ20" i="29"/>
  <c r="BA20" i="29"/>
  <c r="BB20" i="29"/>
  <c r="BC20" i="29"/>
  <c r="BD20" i="29"/>
  <c r="BE20" i="29"/>
  <c r="BF20" i="29"/>
  <c r="BG20" i="29"/>
  <c r="BH20" i="29"/>
  <c r="BI20" i="29"/>
  <c r="BJ20" i="29"/>
  <c r="BK20" i="29"/>
  <c r="BL20" i="29"/>
  <c r="BM20" i="29"/>
  <c r="BN20" i="29"/>
  <c r="BO20" i="29"/>
  <c r="BP20" i="29"/>
  <c r="BQ20" i="29"/>
  <c r="BR20" i="29"/>
  <c r="BS20" i="29"/>
  <c r="BT20" i="29"/>
  <c r="BU20" i="29"/>
  <c r="BV20" i="29"/>
  <c r="BW20" i="29"/>
  <c r="BX20" i="29"/>
  <c r="BY20" i="29"/>
  <c r="BZ20" i="29"/>
  <c r="CA20" i="29"/>
  <c r="CB20" i="29"/>
  <c r="CC20" i="29"/>
  <c r="CD20" i="29"/>
  <c r="CE20" i="29"/>
  <c r="CF20" i="29"/>
  <c r="CG20" i="29"/>
  <c r="CH20" i="29"/>
  <c r="CI20" i="29"/>
  <c r="CJ20" i="29"/>
  <c r="CK20" i="29"/>
  <c r="CL20" i="29"/>
  <c r="CM20" i="29"/>
  <c r="CN20" i="29"/>
  <c r="CO20" i="29"/>
  <c r="CP20" i="29"/>
  <c r="CQ20" i="29"/>
  <c r="CR20" i="29"/>
  <c r="CS20" i="29"/>
  <c r="CT20" i="29"/>
  <c r="CU20" i="29"/>
  <c r="CV20" i="29"/>
  <c r="CW20" i="29"/>
  <c r="CX20" i="29"/>
  <c r="CY20" i="29"/>
  <c r="CZ20" i="29"/>
  <c r="DA20" i="29"/>
  <c r="DB20" i="29"/>
  <c r="DC20" i="29"/>
  <c r="DD20" i="29"/>
  <c r="DE20" i="29"/>
  <c r="DF20" i="29"/>
  <c r="DG20" i="29"/>
  <c r="DH20" i="29"/>
  <c r="I20" i="29"/>
  <c r="BU17" i="29"/>
  <c r="AQ17" i="29"/>
  <c r="AI17" i="29"/>
  <c r="AA17" i="29"/>
  <c r="S17" i="29"/>
  <c r="I17"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I16" i="29"/>
  <c r="AJ16" i="29"/>
  <c r="AK16" i="29"/>
  <c r="AL16" i="29"/>
  <c r="AM16" i="29"/>
  <c r="AN16" i="29"/>
  <c r="AO16" i="29"/>
  <c r="AP16" i="29"/>
  <c r="AQ16" i="29"/>
  <c r="AR16" i="29"/>
  <c r="AS16" i="29"/>
  <c r="AT16" i="29"/>
  <c r="AU16" i="29"/>
  <c r="AV16" i="29"/>
  <c r="AW16" i="29"/>
  <c r="AX16" i="29"/>
  <c r="AY16" i="29"/>
  <c r="AZ16" i="29"/>
  <c r="BA16" i="29"/>
  <c r="BB16" i="29"/>
  <c r="BC16" i="29"/>
  <c r="BD16" i="29"/>
  <c r="BE16" i="29"/>
  <c r="BF16" i="29"/>
  <c r="BG16" i="29"/>
  <c r="BH16" i="29"/>
  <c r="BI16" i="29"/>
  <c r="BJ16" i="29"/>
  <c r="BK16" i="29"/>
  <c r="BL16" i="29"/>
  <c r="BM16" i="29"/>
  <c r="BN16" i="29"/>
  <c r="BO16" i="29"/>
  <c r="BP16" i="29"/>
  <c r="BQ16" i="29"/>
  <c r="BR16" i="29"/>
  <c r="BS16" i="29"/>
  <c r="BT16" i="29"/>
  <c r="BU16" i="29"/>
  <c r="BV16" i="29"/>
  <c r="BW16" i="29"/>
  <c r="BX16" i="29"/>
  <c r="BY16" i="29"/>
  <c r="BZ16" i="29"/>
  <c r="CA16" i="29"/>
  <c r="CB16" i="29"/>
  <c r="CC16" i="29"/>
  <c r="CD16" i="29"/>
  <c r="CE16" i="29"/>
  <c r="CF16" i="29"/>
  <c r="CG16" i="29"/>
  <c r="CH16" i="29"/>
  <c r="CI16" i="29"/>
  <c r="CJ16" i="29"/>
  <c r="CK16" i="29"/>
  <c r="CL16" i="29"/>
  <c r="CM16" i="29"/>
  <c r="CN16" i="29"/>
  <c r="CO16" i="29"/>
  <c r="CP16" i="29"/>
  <c r="CQ16" i="29"/>
  <c r="CR16" i="29"/>
  <c r="CS16" i="29"/>
  <c r="CT16" i="29"/>
  <c r="CU16" i="29"/>
  <c r="CV16" i="29"/>
  <c r="CW16" i="29"/>
  <c r="CX16" i="29"/>
  <c r="CY16" i="29"/>
  <c r="CZ16" i="29"/>
  <c r="DA16" i="29"/>
  <c r="DB16" i="29"/>
  <c r="DC16" i="29"/>
  <c r="DD16" i="29"/>
  <c r="DE16" i="29"/>
  <c r="DF16" i="29"/>
  <c r="DG16" i="29"/>
  <c r="DH16" i="29"/>
  <c r="I16" i="29"/>
  <c r="AE22" i="13"/>
  <c r="V22" i="13"/>
  <c r="O22" i="13"/>
  <c r="X21" i="13"/>
  <c r="BL21" i="13"/>
  <c r="M21" i="13"/>
  <c r="AS16" i="13"/>
  <c r="AC16" i="13"/>
  <c r="W16" i="13"/>
  <c r="O16" i="13"/>
  <c r="I16" i="13"/>
  <c r="J15" i="13"/>
  <c r="K15" i="13"/>
  <c r="L15" i="13"/>
  <c r="M15" i="13"/>
  <c r="N15" i="13"/>
  <c r="O15" i="13"/>
  <c r="P15" i="13"/>
  <c r="Q15" i="13"/>
  <c r="R15" i="13"/>
  <c r="S15" i="13"/>
  <c r="T15" i="13"/>
  <c r="U15" i="13"/>
  <c r="V15" i="13"/>
  <c r="W15" i="13"/>
  <c r="X15" i="13"/>
  <c r="Y15" i="13"/>
  <c r="Z15" i="13"/>
  <c r="AA15" i="13"/>
  <c r="AB15" i="13"/>
  <c r="AC15" i="13"/>
  <c r="AD15" i="13"/>
  <c r="AE15" i="13"/>
  <c r="AF15" i="13"/>
  <c r="AG15" i="13"/>
  <c r="AH15" i="13"/>
  <c r="AI15" i="13"/>
  <c r="AJ15" i="13"/>
  <c r="AK15" i="13"/>
  <c r="AL15" i="13"/>
  <c r="AM15" i="13"/>
  <c r="AN15" i="13"/>
  <c r="AO15" i="13"/>
  <c r="AP15" i="13"/>
  <c r="AQ15" i="13"/>
  <c r="AR15" i="13"/>
  <c r="AS15" i="13"/>
  <c r="AT15" i="13"/>
  <c r="AU15" i="13"/>
  <c r="AV15" i="13"/>
  <c r="AW15" i="13"/>
  <c r="AX15" i="13"/>
  <c r="AY15" i="13"/>
  <c r="AZ15" i="13"/>
  <c r="BA15" i="13"/>
  <c r="BB15" i="13"/>
  <c r="BC15" i="13"/>
  <c r="BD15" i="13"/>
  <c r="BE15" i="13"/>
  <c r="BF15" i="13"/>
  <c r="BG15" i="13"/>
  <c r="BH15" i="13"/>
  <c r="BI15" i="13"/>
  <c r="BJ15" i="13"/>
  <c r="BK15" i="13"/>
  <c r="BL15" i="13"/>
  <c r="BM15" i="13"/>
  <c r="BN15" i="13"/>
  <c r="BO15" i="13"/>
  <c r="BP15" i="13"/>
  <c r="BQ15" i="13"/>
  <c r="BR15" i="13"/>
  <c r="BS15" i="13"/>
  <c r="BT15" i="13"/>
  <c r="BU15" i="13"/>
  <c r="BV15" i="13"/>
  <c r="BW15" i="13"/>
  <c r="BX15" i="13"/>
  <c r="BY15" i="13"/>
  <c r="BZ15" i="13"/>
  <c r="CA15" i="13"/>
  <c r="CB15" i="13"/>
  <c r="CC15" i="13"/>
  <c r="CD15" i="13"/>
  <c r="CE15" i="13"/>
  <c r="CF15" i="13"/>
  <c r="CG15" i="13"/>
  <c r="CH15" i="13"/>
  <c r="CI15" i="13"/>
  <c r="CJ15" i="13"/>
  <c r="CK15" i="13"/>
  <c r="CL15" i="13"/>
  <c r="CM15" i="13"/>
  <c r="CN15" i="13"/>
  <c r="CO15" i="13"/>
  <c r="CP15" i="13"/>
  <c r="CQ15" i="13"/>
  <c r="CR15" i="13"/>
  <c r="CS15" i="13"/>
  <c r="CT15" i="13"/>
  <c r="CU15" i="13"/>
  <c r="CV15" i="13"/>
  <c r="CW15" i="13"/>
  <c r="CX15" i="13"/>
  <c r="CY15" i="13"/>
  <c r="CZ15" i="13"/>
  <c r="DA15" i="13"/>
  <c r="DB15" i="13"/>
  <c r="DC15" i="13"/>
  <c r="DD15" i="13"/>
  <c r="DE15" i="13"/>
  <c r="DF15" i="13"/>
  <c r="DG15" i="13"/>
  <c r="DH15" i="13"/>
  <c r="I15" i="13"/>
  <c r="AE12" i="13"/>
  <c r="AA12" i="13"/>
  <c r="S12" i="13"/>
  <c r="I12"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E11" i="13"/>
  <c r="BF11" i="13"/>
  <c r="BG11" i="13"/>
  <c r="BH11" i="13"/>
  <c r="BI11" i="13"/>
  <c r="BJ11" i="13"/>
  <c r="BK11" i="13"/>
  <c r="BL11" i="13"/>
  <c r="BM11" i="13"/>
  <c r="BN11" i="13"/>
  <c r="BO11" i="13"/>
  <c r="BP11" i="13"/>
  <c r="BQ11" i="13"/>
  <c r="BR11" i="13"/>
  <c r="BS11" i="13"/>
  <c r="BT11" i="13"/>
  <c r="BU11" i="13"/>
  <c r="BV11" i="13"/>
  <c r="BW11" i="13"/>
  <c r="BX11" i="13"/>
  <c r="BY11" i="13"/>
  <c r="BZ11" i="13"/>
  <c r="CA11" i="13"/>
  <c r="CB11" i="13"/>
  <c r="CC11" i="13"/>
  <c r="CD11" i="13"/>
  <c r="CE11" i="13"/>
  <c r="CF11" i="13"/>
  <c r="CG11" i="13"/>
  <c r="CH11" i="13"/>
  <c r="CI11" i="13"/>
  <c r="CJ11" i="13"/>
  <c r="CK11" i="13"/>
  <c r="CL11" i="13"/>
  <c r="CM11" i="13"/>
  <c r="CN11" i="13"/>
  <c r="CO11" i="13"/>
  <c r="CP11" i="13"/>
  <c r="CQ11" i="13"/>
  <c r="CR11" i="13"/>
  <c r="CS11" i="13"/>
  <c r="CT11" i="13"/>
  <c r="CU11" i="13"/>
  <c r="CV11" i="13"/>
  <c r="CW11" i="13"/>
  <c r="CX11" i="13"/>
  <c r="CY11" i="13"/>
  <c r="CZ11" i="13"/>
  <c r="DA11" i="13"/>
  <c r="DB11" i="13"/>
  <c r="DC11" i="13"/>
  <c r="DD11" i="13"/>
  <c r="DE11" i="13"/>
  <c r="DF11" i="13"/>
  <c r="DG11" i="13"/>
  <c r="DH11" i="13"/>
  <c r="I11" i="13"/>
  <c r="Z32" i="11"/>
  <c r="T32" i="11"/>
  <c r="M32" i="11"/>
  <c r="W31" i="11"/>
  <c r="R31" i="11"/>
  <c r="M31" i="11"/>
  <c r="AE26" i="11"/>
  <c r="Y26" i="11"/>
  <c r="S26" i="11"/>
  <c r="I26"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BI25" i="11"/>
  <c r="BJ25" i="11"/>
  <c r="BK25" i="11"/>
  <c r="BL25" i="11"/>
  <c r="BM25" i="11"/>
  <c r="BN25" i="11"/>
  <c r="BO25" i="11"/>
  <c r="BP25" i="11"/>
  <c r="BQ25" i="11"/>
  <c r="BR25" i="11"/>
  <c r="BS25" i="11"/>
  <c r="BT25" i="11"/>
  <c r="BU25" i="11"/>
  <c r="BV25" i="11"/>
  <c r="BW25" i="11"/>
  <c r="BX25" i="11"/>
  <c r="BY25" i="11"/>
  <c r="BZ25" i="11"/>
  <c r="CA25" i="11"/>
  <c r="CB25" i="11"/>
  <c r="CC25" i="11"/>
  <c r="CD25" i="11"/>
  <c r="CE25" i="11"/>
  <c r="CF25" i="11"/>
  <c r="CG25" i="11"/>
  <c r="CH25" i="11"/>
  <c r="CI25" i="11"/>
  <c r="CJ25" i="11"/>
  <c r="CK25" i="11"/>
  <c r="CL25" i="11"/>
  <c r="CM25" i="11"/>
  <c r="CN25" i="11"/>
  <c r="CO25" i="11"/>
  <c r="CP25" i="11"/>
  <c r="CQ25" i="11"/>
  <c r="CR25" i="11"/>
  <c r="CS25" i="11"/>
  <c r="CT25" i="11"/>
  <c r="CU25" i="11"/>
  <c r="CV25" i="11"/>
  <c r="CW25" i="11"/>
  <c r="CX25" i="11"/>
  <c r="CY25" i="11"/>
  <c r="CZ25" i="11"/>
  <c r="DA25" i="11"/>
  <c r="DB25" i="11"/>
  <c r="DC25" i="11"/>
  <c r="DD25" i="11"/>
  <c r="DE25" i="11"/>
  <c r="DF25" i="11"/>
  <c r="DG25" i="11"/>
  <c r="DH25" i="11"/>
  <c r="I25" i="11"/>
  <c r="Y22" i="11"/>
  <c r="Q22" i="11"/>
  <c r="I22"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BI21" i="11"/>
  <c r="BJ21" i="11"/>
  <c r="BK21" i="11"/>
  <c r="BL21" i="11"/>
  <c r="BM21" i="11"/>
  <c r="BN21" i="11"/>
  <c r="BO21" i="11"/>
  <c r="BP21" i="11"/>
  <c r="BQ21" i="11"/>
  <c r="BR21" i="11"/>
  <c r="BS21" i="11"/>
  <c r="BT21" i="11"/>
  <c r="BU21" i="11"/>
  <c r="BV21" i="11"/>
  <c r="BW21" i="11"/>
  <c r="BX21" i="11"/>
  <c r="BY21" i="11"/>
  <c r="BZ21" i="11"/>
  <c r="CA21" i="11"/>
  <c r="CB21" i="11"/>
  <c r="CC21" i="11"/>
  <c r="CD21" i="11"/>
  <c r="CE21" i="11"/>
  <c r="CF21" i="11"/>
  <c r="CG21" i="11"/>
  <c r="CH21" i="11"/>
  <c r="CI21" i="11"/>
  <c r="CJ21" i="11"/>
  <c r="CK21" i="11"/>
  <c r="CL21" i="11"/>
  <c r="CM21" i="11"/>
  <c r="CN21" i="11"/>
  <c r="CO21" i="11"/>
  <c r="CP21" i="11"/>
  <c r="CQ21" i="11"/>
  <c r="CR21" i="11"/>
  <c r="CS21" i="11"/>
  <c r="CT21" i="11"/>
  <c r="CU21" i="11"/>
  <c r="CV21" i="11"/>
  <c r="CW21" i="11"/>
  <c r="CX21" i="11"/>
  <c r="CY21" i="11"/>
  <c r="CZ21" i="11"/>
  <c r="DA21" i="11"/>
  <c r="DB21" i="11"/>
  <c r="DC21" i="11"/>
  <c r="DD21" i="11"/>
  <c r="DE21" i="11"/>
  <c r="DF21" i="11"/>
  <c r="DG21" i="11"/>
  <c r="DH21" i="11"/>
  <c r="I21" i="11"/>
  <c r="AY21" i="10"/>
  <c r="AF20" i="10"/>
  <c r="Y20" i="10"/>
  <c r="S20" i="10"/>
  <c r="M20" i="10"/>
  <c r="V14" i="10"/>
  <c r="R14" i="10"/>
  <c r="K14" i="10"/>
  <c r="I14" i="10"/>
  <c r="AC11" i="10"/>
  <c r="AA11" i="10"/>
  <c r="U11" i="10"/>
  <c r="I11"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BK10" i="10"/>
  <c r="BL10" i="10"/>
  <c r="BM10" i="10"/>
  <c r="BN10" i="10"/>
  <c r="BO10" i="10"/>
  <c r="BP10" i="10"/>
  <c r="BQ10" i="10"/>
  <c r="BR10" i="10"/>
  <c r="BS10" i="10"/>
  <c r="BT10" i="10"/>
  <c r="BU10" i="10"/>
  <c r="BV10" i="10"/>
  <c r="BW10" i="10"/>
  <c r="BX10" i="10"/>
  <c r="BY10" i="10"/>
  <c r="BZ10" i="10"/>
  <c r="CA10" i="10"/>
  <c r="CB10" i="10"/>
  <c r="CC10" i="10"/>
  <c r="CD10" i="10"/>
  <c r="CE10" i="10"/>
  <c r="CF10" i="10"/>
  <c r="CG10" i="10"/>
  <c r="CH10" i="10"/>
  <c r="CI10" i="10"/>
  <c r="CJ10" i="10"/>
  <c r="CK10" i="10"/>
  <c r="CL10" i="10"/>
  <c r="CM10" i="10"/>
  <c r="CN10" i="10"/>
  <c r="CO10" i="10"/>
  <c r="CP10" i="10"/>
  <c r="CQ10" i="10"/>
  <c r="CR10" i="10"/>
  <c r="CS10" i="10"/>
  <c r="CT10" i="10"/>
  <c r="CU10" i="10"/>
  <c r="CV10" i="10"/>
  <c r="CW10" i="10"/>
  <c r="CX10" i="10"/>
  <c r="CY10" i="10"/>
  <c r="CZ10" i="10"/>
  <c r="DA10" i="10"/>
  <c r="DB10" i="10"/>
  <c r="DC10" i="10"/>
  <c r="DD10" i="10"/>
  <c r="DE10" i="10"/>
  <c r="DF10" i="10"/>
  <c r="DG10" i="10"/>
  <c r="DH10" i="10"/>
  <c r="I10" i="10"/>
  <c r="X26" i="9"/>
  <c r="S26" i="9"/>
  <c r="N26" i="9"/>
  <c r="AF25" i="9"/>
  <c r="Z25" i="9"/>
  <c r="S25" i="9"/>
  <c r="N25" i="9"/>
  <c r="AB20" i="9"/>
  <c r="V20" i="9"/>
  <c r="P20" i="9"/>
  <c r="J20"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BK19" i="9"/>
  <c r="BL19" i="9"/>
  <c r="BM19" i="9"/>
  <c r="BN19" i="9"/>
  <c r="BO19" i="9"/>
  <c r="BP19" i="9"/>
  <c r="BQ19" i="9"/>
  <c r="BR19" i="9"/>
  <c r="BS19" i="9"/>
  <c r="BT19" i="9"/>
  <c r="BU19" i="9"/>
  <c r="BV19" i="9"/>
  <c r="BW19" i="9"/>
  <c r="BX19" i="9"/>
  <c r="BY19" i="9"/>
  <c r="BZ19" i="9"/>
  <c r="CA19" i="9"/>
  <c r="CB19" i="9"/>
  <c r="CC19" i="9"/>
  <c r="CD19" i="9"/>
  <c r="CE19" i="9"/>
  <c r="CF19" i="9"/>
  <c r="CG19" i="9"/>
  <c r="CH19" i="9"/>
  <c r="CI19" i="9"/>
  <c r="CJ19" i="9"/>
  <c r="CK19" i="9"/>
  <c r="CL19" i="9"/>
  <c r="CM19" i="9"/>
  <c r="CN19" i="9"/>
  <c r="CO19" i="9"/>
  <c r="CP19" i="9"/>
  <c r="CQ19" i="9"/>
  <c r="CR19" i="9"/>
  <c r="CS19" i="9"/>
  <c r="CT19" i="9"/>
  <c r="CU19" i="9"/>
  <c r="CV19" i="9"/>
  <c r="CW19" i="9"/>
  <c r="CX19" i="9"/>
  <c r="CY19" i="9"/>
  <c r="CZ19" i="9"/>
  <c r="DA19" i="9"/>
  <c r="DB19" i="9"/>
  <c r="DC19" i="9"/>
  <c r="DD19" i="9"/>
  <c r="DE19" i="9"/>
  <c r="DF19" i="9"/>
  <c r="DG19" i="9"/>
  <c r="DH19" i="9"/>
  <c r="DI19" i="9"/>
  <c r="J19" i="9"/>
  <c r="AT16" i="9"/>
  <c r="BB16" i="9"/>
  <c r="DH16" i="9"/>
  <c r="DF16"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BK15" i="9"/>
  <c r="BL15" i="9"/>
  <c r="BM15" i="9"/>
  <c r="BN15" i="9"/>
  <c r="BO15" i="9"/>
  <c r="BP15" i="9"/>
  <c r="BQ15" i="9"/>
  <c r="BR15" i="9"/>
  <c r="BS15" i="9"/>
  <c r="BT15" i="9"/>
  <c r="BU15" i="9"/>
  <c r="BV15" i="9"/>
  <c r="BW15" i="9"/>
  <c r="BX15" i="9"/>
  <c r="BY15" i="9"/>
  <c r="BZ15" i="9"/>
  <c r="CA15" i="9"/>
  <c r="CB15" i="9"/>
  <c r="CC15" i="9"/>
  <c r="CD15" i="9"/>
  <c r="CE15" i="9"/>
  <c r="CF15" i="9"/>
  <c r="CG15" i="9"/>
  <c r="CH15" i="9"/>
  <c r="CI15" i="9"/>
  <c r="CJ15" i="9"/>
  <c r="CK15" i="9"/>
  <c r="CL15" i="9"/>
  <c r="CM15" i="9"/>
  <c r="CN15" i="9"/>
  <c r="CO15" i="9"/>
  <c r="CP15" i="9"/>
  <c r="CQ15" i="9"/>
  <c r="CR15" i="9"/>
  <c r="CS15" i="9"/>
  <c r="CT15" i="9"/>
  <c r="CU15" i="9"/>
  <c r="CV15" i="9"/>
  <c r="CW15" i="9"/>
  <c r="CX15" i="9"/>
  <c r="CY15" i="9"/>
  <c r="CZ15" i="9"/>
  <c r="DA15" i="9"/>
  <c r="DB15" i="9"/>
  <c r="DC15" i="9"/>
  <c r="DD15" i="9"/>
  <c r="DE15" i="9"/>
  <c r="DF15" i="9"/>
  <c r="DG15" i="9"/>
  <c r="DH15" i="9"/>
  <c r="DI15" i="9"/>
  <c r="J15" i="9"/>
  <c r="T30" i="8"/>
  <c r="M30" i="8"/>
  <c r="AJ29" i="8"/>
  <c r="Z29" i="8"/>
  <c r="R29" i="8"/>
  <c r="M29" i="8"/>
  <c r="AG24" i="8"/>
  <c r="Y24" i="8"/>
  <c r="S24" i="8"/>
  <c r="I24"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AK23" i="8"/>
  <c r="AL23" i="8"/>
  <c r="AM23" i="8"/>
  <c r="AN23" i="8"/>
  <c r="AO23" i="8"/>
  <c r="AP23" i="8"/>
  <c r="AQ23" i="8"/>
  <c r="AR23" i="8"/>
  <c r="AS23" i="8"/>
  <c r="AT23" i="8"/>
  <c r="AU23" i="8"/>
  <c r="AV23" i="8"/>
  <c r="AW23" i="8"/>
  <c r="AX23" i="8"/>
  <c r="AY23" i="8"/>
  <c r="AZ23" i="8"/>
  <c r="BA23" i="8"/>
  <c r="BB23" i="8"/>
  <c r="BC23" i="8"/>
  <c r="BD23" i="8"/>
  <c r="BE23" i="8"/>
  <c r="BF23" i="8"/>
  <c r="BG23" i="8"/>
  <c r="BH23" i="8"/>
  <c r="BI23" i="8"/>
  <c r="BJ23" i="8"/>
  <c r="BK23" i="8"/>
  <c r="BL23" i="8"/>
  <c r="BM23" i="8"/>
  <c r="BN23" i="8"/>
  <c r="BO23" i="8"/>
  <c r="BP23" i="8"/>
  <c r="BQ23" i="8"/>
  <c r="BR23" i="8"/>
  <c r="BS23" i="8"/>
  <c r="BT23" i="8"/>
  <c r="BU23" i="8"/>
  <c r="BV23" i="8"/>
  <c r="BW23" i="8"/>
  <c r="BX23" i="8"/>
  <c r="BY23" i="8"/>
  <c r="BZ23" i="8"/>
  <c r="CA23" i="8"/>
  <c r="CB23" i="8"/>
  <c r="CC23" i="8"/>
  <c r="CD23" i="8"/>
  <c r="CE23" i="8"/>
  <c r="CF23" i="8"/>
  <c r="CG23" i="8"/>
  <c r="CH23" i="8"/>
  <c r="CI23" i="8"/>
  <c r="CJ23" i="8"/>
  <c r="CK23" i="8"/>
  <c r="CL23" i="8"/>
  <c r="CM23" i="8"/>
  <c r="CN23" i="8"/>
  <c r="CO23" i="8"/>
  <c r="CP23" i="8"/>
  <c r="CQ23" i="8"/>
  <c r="CR23" i="8"/>
  <c r="CS23" i="8"/>
  <c r="CT23" i="8"/>
  <c r="CU23" i="8"/>
  <c r="CV23" i="8"/>
  <c r="CW23" i="8"/>
  <c r="CX23" i="8"/>
  <c r="CY23" i="8"/>
  <c r="CZ23" i="8"/>
  <c r="DA23" i="8"/>
  <c r="DB23" i="8"/>
  <c r="DC23" i="8"/>
  <c r="DD23" i="8"/>
  <c r="DE23" i="8"/>
  <c r="DF23" i="8"/>
  <c r="DG23" i="8"/>
  <c r="DH23" i="8"/>
  <c r="I23" i="8"/>
  <c r="S20" i="8"/>
  <c r="K20" i="8"/>
  <c r="I20"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BJ19" i="8"/>
  <c r="BK19" i="8"/>
  <c r="BL19" i="8"/>
  <c r="BM19" i="8"/>
  <c r="BN19" i="8"/>
  <c r="BO19" i="8"/>
  <c r="BP19" i="8"/>
  <c r="BQ19" i="8"/>
  <c r="BR19" i="8"/>
  <c r="BS19" i="8"/>
  <c r="BT19" i="8"/>
  <c r="BU19" i="8"/>
  <c r="BV19" i="8"/>
  <c r="BW19" i="8"/>
  <c r="BX19" i="8"/>
  <c r="BY19" i="8"/>
  <c r="BZ19" i="8"/>
  <c r="CA19" i="8"/>
  <c r="CB19" i="8"/>
  <c r="CC19" i="8"/>
  <c r="CD19" i="8"/>
  <c r="CE19" i="8"/>
  <c r="CF19" i="8"/>
  <c r="CG19" i="8"/>
  <c r="CH19" i="8"/>
  <c r="CI19" i="8"/>
  <c r="CJ19" i="8"/>
  <c r="CK19" i="8"/>
  <c r="CL19" i="8"/>
  <c r="CM19" i="8"/>
  <c r="CN19" i="8"/>
  <c r="CO19" i="8"/>
  <c r="CP19" i="8"/>
  <c r="CQ19" i="8"/>
  <c r="CR19" i="8"/>
  <c r="CS19" i="8"/>
  <c r="CT19" i="8"/>
  <c r="CU19" i="8"/>
  <c r="CV19" i="8"/>
  <c r="CW19" i="8"/>
  <c r="CX19" i="8"/>
  <c r="CY19" i="8"/>
  <c r="CZ19" i="8"/>
  <c r="DA19" i="8"/>
  <c r="DB19" i="8"/>
  <c r="DC19" i="8"/>
  <c r="DD19" i="8"/>
  <c r="DE19" i="8"/>
  <c r="DF19" i="8"/>
  <c r="DG19" i="8"/>
  <c r="DH19" i="8"/>
  <c r="I19" i="8"/>
  <c r="AZ11" i="7"/>
  <c r="AZ22" i="7"/>
  <c r="AI22" i="7"/>
  <c r="AB22" i="7"/>
  <c r="V22" i="7"/>
  <c r="M22" i="7"/>
  <c r="BD21" i="7"/>
  <c r="X21" i="7"/>
  <c r="Q21" i="7"/>
  <c r="M21" i="7"/>
  <c r="M16" i="7"/>
  <c r="I16"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I15" i="7"/>
  <c r="Y12" i="7"/>
  <c r="S12" i="7"/>
  <c r="U12" i="7"/>
  <c r="W12" i="7"/>
  <c r="AA12" i="7"/>
  <c r="AC12" i="7"/>
  <c r="AE12" i="7"/>
  <c r="AG12" i="7"/>
  <c r="AI12" i="7"/>
  <c r="AK12" i="7"/>
  <c r="AM12" i="7"/>
  <c r="AO12" i="7"/>
  <c r="AQ12" i="7"/>
  <c r="AS12" i="7"/>
  <c r="AU12" i="7"/>
  <c r="AW12" i="7"/>
  <c r="AY12" i="7"/>
  <c r="BA12" i="7"/>
  <c r="BC12" i="7"/>
  <c r="BE12" i="7"/>
  <c r="BG12" i="7"/>
  <c r="BI12" i="7"/>
  <c r="BK12" i="7"/>
  <c r="BM12" i="7"/>
  <c r="BO12" i="7"/>
  <c r="BQ12" i="7"/>
  <c r="BS12" i="7"/>
  <c r="BU12" i="7"/>
  <c r="BW12" i="7"/>
  <c r="BY12" i="7"/>
  <c r="CA12" i="7"/>
  <c r="CC12" i="7"/>
  <c r="CE12" i="7"/>
  <c r="CG12" i="7"/>
  <c r="CI12" i="7"/>
  <c r="CK12" i="7"/>
  <c r="CM12" i="7"/>
  <c r="CO12" i="7"/>
  <c r="CQ12" i="7"/>
  <c r="CS12" i="7"/>
  <c r="CU12" i="7"/>
  <c r="CW12" i="7"/>
  <c r="CY12" i="7"/>
  <c r="DA12" i="7"/>
  <c r="DC12" i="7"/>
  <c r="DE12" i="7"/>
  <c r="DG12" i="7"/>
  <c r="Q12" i="7"/>
  <c r="K12" i="7"/>
  <c r="M12" i="7"/>
  <c r="O12" i="7"/>
  <c r="I12" i="7"/>
  <c r="DH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I11" i="7"/>
  <c r="AX30" i="6"/>
  <c r="AK30" i="6"/>
  <c r="AE30" i="6"/>
  <c r="Z30" i="6"/>
  <c r="Y30" i="6"/>
  <c r="X30" i="6"/>
  <c r="W30" i="6"/>
  <c r="V30" i="6"/>
  <c r="U30" i="6"/>
  <c r="BL30" i="6"/>
  <c r="T30" i="6"/>
  <c r="S30" i="6"/>
  <c r="R30" i="6"/>
  <c r="Q30" i="6"/>
  <c r="P30" i="6"/>
  <c r="O30" i="6"/>
  <c r="N30" i="6"/>
  <c r="M30" i="6"/>
  <c r="AO29" i="6"/>
  <c r="P29" i="6"/>
  <c r="M29" i="6"/>
  <c r="K24" i="6"/>
  <c r="M24" i="6"/>
  <c r="O24" i="6"/>
  <c r="Q24" i="6"/>
  <c r="S24" i="6"/>
  <c r="U24" i="6"/>
  <c r="W24" i="6"/>
  <c r="Y24" i="6"/>
  <c r="AA24" i="6"/>
  <c r="AC24" i="6"/>
  <c r="AE24" i="6"/>
  <c r="AG24" i="6"/>
  <c r="AI24" i="6"/>
  <c r="AK24" i="6"/>
  <c r="AM24" i="6"/>
  <c r="AO24" i="6"/>
  <c r="AQ24" i="6"/>
  <c r="AS24" i="6"/>
  <c r="AU24" i="6"/>
  <c r="AW24" i="6"/>
  <c r="AY24" i="6"/>
  <c r="BA24" i="6"/>
  <c r="BC24" i="6"/>
  <c r="BE24" i="6"/>
  <c r="BG24" i="6"/>
  <c r="BI24" i="6"/>
  <c r="BK24" i="6"/>
  <c r="BM24" i="6"/>
  <c r="BO24" i="6"/>
  <c r="BQ24" i="6"/>
  <c r="BS24" i="6"/>
  <c r="BU24" i="6"/>
  <c r="BW24" i="6"/>
  <c r="BY24" i="6"/>
  <c r="CA24" i="6"/>
  <c r="CC24" i="6"/>
  <c r="CE24" i="6"/>
  <c r="CG24" i="6"/>
  <c r="CI24" i="6"/>
  <c r="CK24" i="6"/>
  <c r="CM24" i="6"/>
  <c r="CO24" i="6"/>
  <c r="CQ24" i="6"/>
  <c r="CS24" i="6"/>
  <c r="CU24" i="6"/>
  <c r="CW24" i="6"/>
  <c r="CY24" i="6"/>
  <c r="DA24" i="6"/>
  <c r="DC24" i="6"/>
  <c r="DE24" i="6"/>
  <c r="DG24" i="6"/>
  <c r="I24"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I23" i="6"/>
  <c r="K20" i="6"/>
  <c r="M20" i="6"/>
  <c r="O20" i="6"/>
  <c r="Q20" i="6"/>
  <c r="S20" i="6"/>
  <c r="U20" i="6"/>
  <c r="W20" i="6"/>
  <c r="Y20" i="6"/>
  <c r="AA20" i="6"/>
  <c r="AC20" i="6"/>
  <c r="AE20" i="6"/>
  <c r="AG20" i="6"/>
  <c r="AI20" i="6"/>
  <c r="AK20" i="6"/>
  <c r="AM20" i="6"/>
  <c r="AO20" i="6"/>
  <c r="AQ20" i="6"/>
  <c r="AS20" i="6"/>
  <c r="AU20" i="6"/>
  <c r="AW20" i="6"/>
  <c r="AY20" i="6"/>
  <c r="BA20" i="6"/>
  <c r="BC20" i="6"/>
  <c r="BE20" i="6"/>
  <c r="BG20" i="6"/>
  <c r="BI20" i="6"/>
  <c r="BK20" i="6"/>
  <c r="BM20" i="6"/>
  <c r="BO20" i="6"/>
  <c r="BQ20" i="6"/>
  <c r="BS20" i="6"/>
  <c r="BU20" i="6"/>
  <c r="BW20" i="6"/>
  <c r="BY20" i="6"/>
  <c r="CA20" i="6"/>
  <c r="CC20" i="6"/>
  <c r="CE20" i="6"/>
  <c r="CG20" i="6"/>
  <c r="CI20" i="6"/>
  <c r="CK20" i="6"/>
  <c r="CM20" i="6"/>
  <c r="CO20" i="6"/>
  <c r="CQ20" i="6"/>
  <c r="CS20" i="6"/>
  <c r="CU20" i="6"/>
  <c r="CW20" i="6"/>
  <c r="CY20" i="6"/>
  <c r="DA20" i="6"/>
  <c r="DC20" i="6"/>
  <c r="DE20" i="6"/>
  <c r="DG20" i="6"/>
  <c r="I20"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BJ19" i="6"/>
  <c r="BK19" i="6"/>
  <c r="BL19" i="6"/>
  <c r="BM19" i="6"/>
  <c r="BN19" i="6"/>
  <c r="BO19" i="6"/>
  <c r="BP19" i="6"/>
  <c r="BQ19" i="6"/>
  <c r="BR19" i="6"/>
  <c r="BS19" i="6"/>
  <c r="BT19" i="6"/>
  <c r="BU19" i="6"/>
  <c r="BV19" i="6"/>
  <c r="BW19" i="6"/>
  <c r="BX19" i="6"/>
  <c r="BY19" i="6"/>
  <c r="BZ19" i="6"/>
  <c r="CA19" i="6"/>
  <c r="CB19" i="6"/>
  <c r="CC19" i="6"/>
  <c r="CD19" i="6"/>
  <c r="CE19" i="6"/>
  <c r="CF19" i="6"/>
  <c r="CG19" i="6"/>
  <c r="CH19" i="6"/>
  <c r="CI19" i="6"/>
  <c r="CJ19" i="6"/>
  <c r="CK19" i="6"/>
  <c r="CL19" i="6"/>
  <c r="CM19" i="6"/>
  <c r="CN19" i="6"/>
  <c r="CO19" i="6"/>
  <c r="CP19" i="6"/>
  <c r="CQ19" i="6"/>
  <c r="CR19" i="6"/>
  <c r="CS19" i="6"/>
  <c r="CT19" i="6"/>
  <c r="CU19" i="6"/>
  <c r="CV19" i="6"/>
  <c r="CW19" i="6"/>
  <c r="CX19" i="6"/>
  <c r="CY19" i="6"/>
  <c r="CZ19" i="6"/>
  <c r="DA19" i="6"/>
  <c r="DB19" i="6"/>
  <c r="DC19" i="6"/>
  <c r="DD19" i="6"/>
  <c r="DE19" i="6"/>
  <c r="DF19" i="6"/>
  <c r="DG19" i="6"/>
  <c r="DH19" i="6"/>
  <c r="I19" i="6"/>
  <c r="AL28" i="32"/>
  <c r="M28" i="32"/>
  <c r="BL27" i="32"/>
  <c r="W27" i="32"/>
  <c r="N27" i="32"/>
  <c r="M27" i="32"/>
  <c r="K22" i="32"/>
  <c r="M22" i="32"/>
  <c r="O22" i="32"/>
  <c r="Q22" i="32"/>
  <c r="S22" i="32"/>
  <c r="U22" i="32"/>
  <c r="W22" i="32"/>
  <c r="Y22" i="32"/>
  <c r="AA22" i="32"/>
  <c r="AC22" i="32"/>
  <c r="AE22" i="32"/>
  <c r="AG22" i="32"/>
  <c r="AI22" i="32"/>
  <c r="AK22" i="32"/>
  <c r="AM22" i="32"/>
  <c r="AO22" i="32"/>
  <c r="AQ22" i="32"/>
  <c r="AS22" i="32"/>
  <c r="AU22" i="32"/>
  <c r="AW22" i="32"/>
  <c r="AY22" i="32"/>
  <c r="BA22" i="32"/>
  <c r="BC22" i="32"/>
  <c r="BE22" i="32"/>
  <c r="BG22" i="32"/>
  <c r="BI22" i="32"/>
  <c r="BK22" i="32"/>
  <c r="BM22" i="32"/>
  <c r="BO22" i="32"/>
  <c r="BQ22" i="32"/>
  <c r="BS22" i="32"/>
  <c r="BU22" i="32"/>
  <c r="BW22" i="32"/>
  <c r="BY22" i="32"/>
  <c r="CA22" i="32"/>
  <c r="CC22" i="32"/>
  <c r="CE22" i="32"/>
  <c r="CG22" i="32"/>
  <c r="CI22" i="32"/>
  <c r="CK22" i="32"/>
  <c r="CM22" i="32"/>
  <c r="CO22" i="32"/>
  <c r="CQ22" i="32"/>
  <c r="CS22" i="32"/>
  <c r="CU22" i="32"/>
  <c r="CW22" i="32"/>
  <c r="CY22" i="32"/>
  <c r="DA22" i="32"/>
  <c r="DC22" i="32"/>
  <c r="DE22" i="32"/>
  <c r="DG22" i="32"/>
  <c r="I22" i="32"/>
  <c r="L21" i="32"/>
  <c r="M21" i="32"/>
  <c r="N21" i="32"/>
  <c r="O21" i="32"/>
  <c r="P21" i="32"/>
  <c r="Q21" i="32"/>
  <c r="R21" i="32"/>
  <c r="S21" i="32"/>
  <c r="T21" i="32"/>
  <c r="U21" i="32"/>
  <c r="V21" i="32"/>
  <c r="W21" i="32"/>
  <c r="X21" i="32"/>
  <c r="Y21" i="32"/>
  <c r="Z21" i="32"/>
  <c r="AA21" i="32"/>
  <c r="AB21" i="32"/>
  <c r="AC21" i="32"/>
  <c r="AD21" i="32"/>
  <c r="AE21" i="32"/>
  <c r="AF21" i="32"/>
  <c r="AG21" i="32"/>
  <c r="AH21" i="32"/>
  <c r="AI21" i="32"/>
  <c r="AJ21" i="32"/>
  <c r="AK21" i="32"/>
  <c r="AL21" i="32"/>
  <c r="AM21" i="32"/>
  <c r="AN21" i="32"/>
  <c r="AO21" i="32"/>
  <c r="AP21" i="32"/>
  <c r="AQ21" i="32"/>
  <c r="AR21" i="32"/>
  <c r="AS21" i="32"/>
  <c r="AT21" i="32"/>
  <c r="AU21" i="32"/>
  <c r="AV21" i="32"/>
  <c r="AW21" i="32"/>
  <c r="AX21" i="32"/>
  <c r="AY21" i="32"/>
  <c r="AZ21" i="32"/>
  <c r="BA21" i="32"/>
  <c r="BB21" i="32"/>
  <c r="BC21" i="32"/>
  <c r="BD21" i="32"/>
  <c r="BE21" i="32"/>
  <c r="BF21" i="32"/>
  <c r="BG21" i="32"/>
  <c r="BH21" i="32"/>
  <c r="BI21" i="32"/>
  <c r="BJ21" i="32"/>
  <c r="BK21" i="32"/>
  <c r="BL21" i="32"/>
  <c r="BM21" i="32"/>
  <c r="BN21" i="32"/>
  <c r="BO21" i="32"/>
  <c r="BP21" i="32"/>
  <c r="BQ21" i="32"/>
  <c r="BR21" i="32"/>
  <c r="BS21" i="32"/>
  <c r="BT21" i="32"/>
  <c r="BU21" i="32"/>
  <c r="BV21" i="32"/>
  <c r="BW21" i="32"/>
  <c r="BX21" i="32"/>
  <c r="BY21" i="32"/>
  <c r="BZ21" i="32"/>
  <c r="CA21" i="32"/>
  <c r="CB21" i="32"/>
  <c r="CC21" i="32"/>
  <c r="CD21" i="32"/>
  <c r="CE21" i="32"/>
  <c r="CF21" i="32"/>
  <c r="CG21" i="32"/>
  <c r="CH21" i="32"/>
  <c r="CI21" i="32"/>
  <c r="CJ21" i="32"/>
  <c r="CK21" i="32"/>
  <c r="CL21" i="32"/>
  <c r="CM21" i="32"/>
  <c r="CN21" i="32"/>
  <c r="CO21" i="32"/>
  <c r="CP21" i="32"/>
  <c r="CQ21" i="32"/>
  <c r="CR21" i="32"/>
  <c r="CS21" i="32"/>
  <c r="CT21" i="32"/>
  <c r="CU21" i="32"/>
  <c r="CV21" i="32"/>
  <c r="CW21" i="32"/>
  <c r="CX21" i="32"/>
  <c r="CY21" i="32"/>
  <c r="CZ21" i="32"/>
  <c r="DA21" i="32"/>
  <c r="DB21" i="32"/>
  <c r="DC21" i="32"/>
  <c r="DD21" i="32"/>
  <c r="DE21" i="32"/>
  <c r="DF21" i="32"/>
  <c r="DG21" i="32"/>
  <c r="DH21" i="32"/>
  <c r="K21" i="32"/>
  <c r="K18" i="32"/>
  <c r="M18" i="32"/>
  <c r="O18" i="32"/>
  <c r="Q18" i="32"/>
  <c r="S18" i="32"/>
  <c r="U18" i="32"/>
  <c r="W18" i="32"/>
  <c r="Y18" i="32"/>
  <c r="AA18" i="32"/>
  <c r="AC18" i="32"/>
  <c r="AE18" i="32"/>
  <c r="AG18" i="32"/>
  <c r="AI18" i="32"/>
  <c r="AK18" i="32"/>
  <c r="AM18" i="32"/>
  <c r="AO18" i="32"/>
  <c r="AQ18" i="32"/>
  <c r="AS18" i="32"/>
  <c r="AU18" i="32"/>
  <c r="AW18" i="32"/>
  <c r="AY18" i="32"/>
  <c r="BA18" i="32"/>
  <c r="BC18" i="32"/>
  <c r="BE18" i="32"/>
  <c r="BG18" i="32"/>
  <c r="BI18" i="32"/>
  <c r="BK18" i="32"/>
  <c r="BM18" i="32"/>
  <c r="BO18" i="32"/>
  <c r="BQ18" i="32"/>
  <c r="BS18" i="32"/>
  <c r="BU18" i="32"/>
  <c r="BW18" i="32"/>
  <c r="BY18" i="32"/>
  <c r="CA18" i="32"/>
  <c r="CC18" i="32"/>
  <c r="CE18" i="32"/>
  <c r="CG18" i="32"/>
  <c r="CI18" i="32"/>
  <c r="CK18" i="32"/>
  <c r="CM18" i="32"/>
  <c r="CO18" i="32"/>
  <c r="CQ18" i="32"/>
  <c r="CS18" i="32"/>
  <c r="CU18" i="32"/>
  <c r="CW18" i="32"/>
  <c r="CY18" i="32"/>
  <c r="DA18" i="32"/>
  <c r="DC18" i="32"/>
  <c r="DE18" i="32"/>
  <c r="DG18" i="32"/>
  <c r="I18"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BD17" i="32"/>
  <c r="BE17" i="32"/>
  <c r="BF17" i="32"/>
  <c r="BG17" i="32"/>
  <c r="BH17" i="32"/>
  <c r="BI17" i="32"/>
  <c r="BJ17" i="32"/>
  <c r="BK17" i="32"/>
  <c r="BL17" i="32"/>
  <c r="BM17" i="32"/>
  <c r="BN17" i="32"/>
  <c r="BO17" i="32"/>
  <c r="BP17" i="32"/>
  <c r="BQ17" i="32"/>
  <c r="BR17" i="32"/>
  <c r="BS17" i="32"/>
  <c r="BT17" i="32"/>
  <c r="BU17" i="32"/>
  <c r="BV17" i="32"/>
  <c r="BW17" i="32"/>
  <c r="BX17" i="32"/>
  <c r="BY17" i="32"/>
  <c r="BZ17" i="32"/>
  <c r="CA17" i="32"/>
  <c r="CB17" i="32"/>
  <c r="CC17" i="32"/>
  <c r="CD17" i="32"/>
  <c r="CE17" i="32"/>
  <c r="CF17" i="32"/>
  <c r="CG17" i="32"/>
  <c r="CH17" i="32"/>
  <c r="CI17" i="32"/>
  <c r="CJ17" i="32"/>
  <c r="CK17" i="32"/>
  <c r="CL17" i="32"/>
  <c r="CM17" i="32"/>
  <c r="CN17" i="32"/>
  <c r="CO17" i="32"/>
  <c r="CP17" i="32"/>
  <c r="CQ17" i="32"/>
  <c r="CR17" i="32"/>
  <c r="CS17" i="32"/>
  <c r="CT17" i="32"/>
  <c r="CU17" i="32"/>
  <c r="CV17" i="32"/>
  <c r="CW17" i="32"/>
  <c r="CX17" i="32"/>
  <c r="CY17" i="32"/>
  <c r="CZ17" i="32"/>
  <c r="DA17" i="32"/>
  <c r="DB17" i="32"/>
  <c r="DC17" i="32"/>
  <c r="DD17" i="32"/>
  <c r="DE17" i="32"/>
  <c r="DF17" i="32"/>
  <c r="DG17" i="32"/>
  <c r="DH17" i="32"/>
  <c r="I17" i="32"/>
  <c r="AH35" i="5"/>
  <c r="AB35" i="5"/>
  <c r="U35" i="5"/>
  <c r="M35" i="5"/>
  <c r="BL34" i="5"/>
  <c r="P34" i="5"/>
  <c r="M34" i="5"/>
  <c r="AZ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BA28" i="5"/>
  <c r="BB28" i="5"/>
  <c r="BC28" i="5"/>
  <c r="BD28" i="5"/>
  <c r="BE28" i="5"/>
  <c r="BF28" i="5"/>
  <c r="BG28" i="5"/>
  <c r="BH28" i="5"/>
  <c r="I28"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I24" i="5"/>
  <c r="AB46" i="4"/>
  <c r="AJ46" i="4"/>
  <c r="AP46" i="4"/>
  <c r="BA46" i="4"/>
  <c r="BL46" i="4"/>
  <c r="N46" i="4"/>
  <c r="O46" i="4"/>
  <c r="P46" i="4"/>
  <c r="Q46" i="4"/>
  <c r="R46" i="4"/>
  <c r="S46" i="4"/>
  <c r="T46" i="4"/>
  <c r="U46" i="4"/>
  <c r="V46" i="4"/>
  <c r="W46" i="4"/>
  <c r="X46" i="4"/>
  <c r="Y46" i="4"/>
  <c r="Z46" i="4"/>
  <c r="AA46" i="4"/>
  <c r="AC46" i="4"/>
  <c r="AD46" i="4"/>
  <c r="AE46" i="4"/>
  <c r="AF46" i="4"/>
  <c r="AG46" i="4"/>
  <c r="AH46" i="4"/>
  <c r="AI46" i="4"/>
  <c r="AK46" i="4"/>
  <c r="AL46" i="4"/>
  <c r="AM46" i="4"/>
  <c r="AN46" i="4"/>
  <c r="AO46" i="4"/>
  <c r="AQ46" i="4"/>
  <c r="AR46" i="4"/>
  <c r="AS46" i="4"/>
  <c r="AT46" i="4"/>
  <c r="AU46" i="4"/>
  <c r="AV46" i="4"/>
  <c r="AW46" i="4"/>
  <c r="AX46" i="4"/>
  <c r="AY46" i="4"/>
  <c r="AZ46" i="4"/>
  <c r="BB46" i="4"/>
  <c r="BC46" i="4"/>
  <c r="BD46" i="4"/>
  <c r="BE46" i="4"/>
  <c r="BF46" i="4"/>
  <c r="BG46" i="4"/>
  <c r="BH46" i="4"/>
  <c r="BI46" i="4"/>
  <c r="BJ46" i="4"/>
  <c r="BK46" i="4"/>
  <c r="M46" i="4"/>
  <c r="Q45" i="4"/>
  <c r="M45" i="4"/>
  <c r="I39" i="4"/>
  <c r="I35" i="4"/>
  <c r="J35" i="4"/>
  <c r="K35" i="4"/>
  <c r="L35" i="4"/>
  <c r="M35" i="4"/>
  <c r="N35" i="4"/>
  <c r="O35" i="4"/>
  <c r="P35" i="4"/>
  <c r="Q35" i="4"/>
  <c r="R35" i="4"/>
  <c r="S35" i="4"/>
  <c r="T35" i="4"/>
  <c r="U35" i="4"/>
  <c r="V35" i="4"/>
  <c r="W35" i="4"/>
  <c r="X35" i="4"/>
  <c r="Y35" i="4"/>
  <c r="Z35" i="4"/>
  <c r="AA35" i="4"/>
  <c r="AB35" i="4"/>
  <c r="AC35" i="4"/>
  <c r="AD35" i="4"/>
  <c r="AE35" i="4"/>
  <c r="AF35" i="4"/>
  <c r="AG35" i="4"/>
  <c r="AH35" i="4"/>
  <c r="AI35" i="4"/>
  <c r="AJ35" i="4"/>
  <c r="AK35" i="4"/>
  <c r="AL35" i="4"/>
  <c r="AM35" i="4"/>
  <c r="AN35" i="4"/>
  <c r="AO35" i="4"/>
  <c r="AP35" i="4"/>
  <c r="AQ35" i="4"/>
  <c r="AR35" i="4"/>
  <c r="AS35" i="4"/>
  <c r="AT35" i="4"/>
  <c r="AU35" i="4"/>
  <c r="AV35" i="4"/>
  <c r="AW35" i="4"/>
  <c r="AX35" i="4"/>
  <c r="AY35" i="4"/>
  <c r="AZ35" i="4"/>
  <c r="BA35" i="4"/>
  <c r="BB35" i="4"/>
  <c r="BC35" i="4"/>
  <c r="BD35" i="4"/>
  <c r="BE35" i="4"/>
  <c r="BF35" i="4"/>
  <c r="BG35" i="4"/>
  <c r="BH35" i="4"/>
  <c r="BZ21" i="21"/>
  <c r="BZ22" i="21"/>
  <c r="BZ23" i="21"/>
  <c r="BZ24" i="21"/>
  <c r="BZ25" i="21"/>
  <c r="BZ26" i="21"/>
  <c r="BZ27" i="21"/>
  <c r="BY22" i="21"/>
  <c r="BY23" i="21"/>
  <c r="BY24" i="21"/>
  <c r="BY25" i="21"/>
  <c r="BY26" i="21"/>
  <c r="BY27" i="21"/>
  <c r="BY21" i="21"/>
  <c r="M53" i="36" l="1"/>
  <c r="O59" i="36" s="1"/>
  <c r="BG49" i="36"/>
  <c r="AL58" i="36" s="1"/>
  <c r="AA49" i="36"/>
  <c r="DC53" i="36"/>
  <c r="BJ59" i="36" s="1"/>
  <c r="AQ53" i="36"/>
  <c r="AD59" i="36" s="1"/>
  <c r="AA53" i="36"/>
  <c r="S53" i="36"/>
  <c r="R59" i="36" s="1"/>
  <c r="K53" i="36"/>
  <c r="N59" i="36" s="1"/>
  <c r="CI53" i="36"/>
  <c r="AZ59" i="36" s="1"/>
  <c r="AE53" i="36"/>
  <c r="X59" i="36" s="1"/>
  <c r="AK49" i="36"/>
  <c r="AA58" i="36" s="1"/>
  <c r="DE53" i="36"/>
  <c r="BK59" i="36" s="1"/>
  <c r="BU49" i="36"/>
  <c r="AS58" i="36" s="1"/>
  <c r="BE49" i="36"/>
  <c r="AK58" i="36" s="1"/>
  <c r="BQ49" i="36"/>
  <c r="AQ58" i="36" s="1"/>
  <c r="CG53" i="36"/>
  <c r="AY59" i="36" s="1"/>
  <c r="CU49" i="36"/>
  <c r="BF58" i="36" s="1"/>
  <c r="S49" i="36"/>
  <c r="R58" i="36" s="1"/>
  <c r="DA49" i="36"/>
  <c r="BI58" i="36" s="1"/>
  <c r="AG49" i="36"/>
  <c r="Y58" i="36" s="1"/>
  <c r="I49" i="36"/>
  <c r="I53" i="36"/>
  <c r="BE53" i="36"/>
  <c r="AK59" i="36" s="1"/>
  <c r="DE49" i="36"/>
  <c r="BK58" i="36" s="1"/>
  <c r="BI49" i="36"/>
  <c r="AM58" i="36" s="1"/>
  <c r="M49" i="36"/>
  <c r="O58" i="36" s="1"/>
  <c r="DC49" i="36"/>
  <c r="BJ58" i="36" s="1"/>
  <c r="BO49" i="36"/>
  <c r="AP58" i="36" s="1"/>
  <c r="Y49" i="36"/>
  <c r="U58" i="36" s="1"/>
  <c r="BK53" i="36"/>
  <c r="AN59" i="36" s="1"/>
  <c r="AM53" i="36"/>
  <c r="AB59" i="36" s="1"/>
  <c r="W53" i="36"/>
  <c r="T59" i="36" s="1"/>
  <c r="U49" i="36"/>
  <c r="S58" i="36" s="1"/>
  <c r="CW49" i="36"/>
  <c r="BG58" i="36" s="1"/>
  <c r="CO49" i="36"/>
  <c r="BC58" i="36" s="1"/>
  <c r="CG49" i="36"/>
  <c r="AY58" i="36" s="1"/>
  <c r="BY49" i="36"/>
  <c r="AU58" i="36" s="1"/>
  <c r="BA49" i="36"/>
  <c r="AI58" i="36" s="1"/>
  <c r="AS49" i="36"/>
  <c r="AE58" i="36" s="1"/>
  <c r="DA53" i="36"/>
  <c r="BI59" i="36" s="1"/>
  <c r="CS53" i="36"/>
  <c r="BE59" i="36" s="1"/>
  <c r="CK53" i="36"/>
  <c r="BA59" i="36" s="1"/>
  <c r="CC53" i="36"/>
  <c r="AW59" i="36" s="1"/>
  <c r="BU53" i="36"/>
  <c r="AS59" i="36" s="1"/>
  <c r="BM53" i="36"/>
  <c r="AO59" i="36" s="1"/>
  <c r="AW53" i="36"/>
  <c r="AG59" i="36" s="1"/>
  <c r="AO53" i="36"/>
  <c r="AC59" i="36" s="1"/>
  <c r="AG53" i="36"/>
  <c r="Y59" i="36" s="1"/>
  <c r="Y53" i="36"/>
  <c r="U59" i="36" s="1"/>
  <c r="Q53" i="36"/>
  <c r="Q59" i="36" s="1"/>
  <c r="CY53" i="36"/>
  <c r="BH59" i="36" s="1"/>
  <c r="CQ53" i="36"/>
  <c r="BD59" i="36" s="1"/>
  <c r="CA53" i="36"/>
  <c r="AV59" i="36" s="1"/>
  <c r="BS53" i="36"/>
  <c r="AR59" i="36" s="1"/>
  <c r="BC53" i="36"/>
  <c r="AJ59" i="36" s="1"/>
  <c r="AU53" i="36"/>
  <c r="AF59" i="36" s="1"/>
  <c r="O53" i="36"/>
  <c r="P59" i="36" s="1"/>
  <c r="CW53" i="36"/>
  <c r="BG59" i="36" s="1"/>
  <c r="BY53" i="36"/>
  <c r="AU59" i="36" s="1"/>
  <c r="BA53" i="36"/>
  <c r="AI59" i="36" s="1"/>
  <c r="AC53" i="36"/>
  <c r="W59" i="36" s="1"/>
  <c r="DG49" i="36"/>
  <c r="BL58" i="36" s="1"/>
  <c r="CY49" i="36"/>
  <c r="BH58" i="36" s="1"/>
  <c r="CA49" i="36"/>
  <c r="AV58" i="36" s="1"/>
  <c r="BS49" i="36"/>
  <c r="AR58" i="36" s="1"/>
  <c r="BK49" i="36"/>
  <c r="AN58" i="36" s="1"/>
  <c r="BC49" i="36"/>
  <c r="AJ58" i="36" s="1"/>
  <c r="AU49" i="36"/>
  <c r="AF58" i="36" s="1"/>
  <c r="AE49" i="36"/>
  <c r="X58" i="36" s="1"/>
  <c r="W49" i="36"/>
  <c r="T58" i="36" s="1"/>
  <c r="DG25" i="40"/>
  <c r="BL31" i="40" s="1"/>
  <c r="DE25" i="40"/>
  <c r="BK31" i="40" s="1"/>
  <c r="DC25" i="40"/>
  <c r="BJ31" i="40" s="1"/>
  <c r="CW25" i="40"/>
  <c r="BG31" i="40" s="1"/>
  <c r="CU25" i="40"/>
  <c r="BF31" i="40" s="1"/>
  <c r="BG25" i="40"/>
  <c r="AL31" i="40" s="1"/>
  <c r="BC25" i="40"/>
  <c r="AJ31" i="40" s="1"/>
  <c r="BA25" i="40"/>
  <c r="AI31" i="40" s="1"/>
  <c r="AY25" i="40"/>
  <c r="AH31" i="40" s="1"/>
  <c r="AU25" i="40"/>
  <c r="AF31" i="40" s="1"/>
  <c r="AS25" i="40"/>
  <c r="AE31" i="40" s="1"/>
  <c r="AQ25" i="40"/>
  <c r="AD31" i="40" s="1"/>
  <c r="AM25" i="40"/>
  <c r="AB31" i="40" s="1"/>
  <c r="AK25" i="40"/>
  <c r="AA31" i="40" s="1"/>
  <c r="AI25" i="40"/>
  <c r="Z31" i="40" s="1"/>
  <c r="AE25" i="40"/>
  <c r="X31" i="40" s="1"/>
  <c r="AC25" i="40"/>
  <c r="AA25" i="40"/>
  <c r="V31" i="40" s="1"/>
  <c r="W25" i="40"/>
  <c r="T31" i="40" s="1"/>
  <c r="S31" i="40"/>
  <c r="S25" i="40"/>
  <c r="R31" i="40" s="1"/>
  <c r="O25" i="40"/>
  <c r="P31" i="40" s="1"/>
  <c r="M25" i="40"/>
  <c r="K25" i="40"/>
  <c r="N31" i="40" s="1"/>
  <c r="DC21" i="40"/>
  <c r="BJ30" i="40" s="1"/>
  <c r="DA21" i="40"/>
  <c r="BI30" i="40" s="1"/>
  <c r="BW21" i="40"/>
  <c r="AT30" i="40" s="1"/>
  <c r="BO21" i="40"/>
  <c r="AP30" i="40" s="1"/>
  <c r="DH47" i="39"/>
  <c r="DG47" i="39"/>
  <c r="DF47" i="39"/>
  <c r="DE47" i="39"/>
  <c r="DD47" i="39"/>
  <c r="DC47" i="39"/>
  <c r="DB47" i="39"/>
  <c r="DA47" i="39"/>
  <c r="CZ47" i="39"/>
  <c r="CY47" i="39"/>
  <c r="CX47" i="39"/>
  <c r="CW47" i="39"/>
  <c r="CV47" i="39"/>
  <c r="CU47" i="39"/>
  <c r="CT47" i="39"/>
  <c r="CS47" i="39"/>
  <c r="CR47" i="39"/>
  <c r="CQ47" i="39"/>
  <c r="CP47" i="39"/>
  <c r="CO47" i="39"/>
  <c r="CN47" i="39"/>
  <c r="CM47" i="39"/>
  <c r="CL47" i="39"/>
  <c r="CK47" i="39"/>
  <c r="CJ47" i="39"/>
  <c r="CI47" i="39"/>
  <c r="CH47" i="39"/>
  <c r="CG47" i="39"/>
  <c r="CF47" i="39"/>
  <c r="CE47" i="39"/>
  <c r="CD47" i="39"/>
  <c r="CC47" i="39"/>
  <c r="CB47" i="39"/>
  <c r="CA47" i="39"/>
  <c r="BZ47" i="39"/>
  <c r="BY47" i="39"/>
  <c r="BX47" i="39"/>
  <c r="BW47" i="39"/>
  <c r="BV47" i="39"/>
  <c r="BU47" i="39"/>
  <c r="BT47" i="39"/>
  <c r="BS47" i="39"/>
  <c r="BR47" i="39"/>
  <c r="BQ47" i="39"/>
  <c r="BP47" i="39"/>
  <c r="BO47" i="39"/>
  <c r="BN47" i="39"/>
  <c r="BM47" i="39"/>
  <c r="BL47" i="39"/>
  <c r="BK47" i="39"/>
  <c r="BJ47" i="39"/>
  <c r="BI47" i="39"/>
  <c r="BH47" i="39"/>
  <c r="BG47" i="39"/>
  <c r="BF47" i="39"/>
  <c r="BE47" i="39"/>
  <c r="BD47" i="39"/>
  <c r="BC47" i="39"/>
  <c r="BB47" i="39"/>
  <c r="BA47" i="39"/>
  <c r="AZ47" i="39"/>
  <c r="AY47" i="39"/>
  <c r="AX47" i="39"/>
  <c r="AW47" i="39"/>
  <c r="AV47" i="39"/>
  <c r="AU47" i="39"/>
  <c r="AT47" i="39"/>
  <c r="AS47" i="39"/>
  <c r="AR47" i="39"/>
  <c r="AQ47" i="39"/>
  <c r="AP47" i="39"/>
  <c r="AO47" i="39"/>
  <c r="AN47" i="39"/>
  <c r="AM47" i="39"/>
  <c r="AL47" i="39"/>
  <c r="AK47" i="39"/>
  <c r="AJ47" i="39"/>
  <c r="AI47" i="39"/>
  <c r="AH47" i="39"/>
  <c r="AG47" i="39"/>
  <c r="AF47" i="39"/>
  <c r="AE47" i="39"/>
  <c r="AD47" i="39"/>
  <c r="AC47" i="39"/>
  <c r="AB47" i="39"/>
  <c r="AA47" i="39"/>
  <c r="Z47" i="39"/>
  <c r="Y47" i="39"/>
  <c r="X47" i="39"/>
  <c r="W47" i="39"/>
  <c r="V47" i="39"/>
  <c r="U47" i="39"/>
  <c r="T47" i="39"/>
  <c r="S47" i="39"/>
  <c r="R47" i="39"/>
  <c r="Q47" i="39"/>
  <c r="P47" i="39"/>
  <c r="O47" i="39"/>
  <c r="N47" i="39"/>
  <c r="M47" i="39"/>
  <c r="L47" i="39"/>
  <c r="K47" i="39"/>
  <c r="CK44" i="39"/>
  <c r="BA53" i="39" s="1"/>
  <c r="CC44" i="39"/>
  <c r="AW53" i="39" s="1"/>
  <c r="BU44" i="39"/>
  <c r="AS53" i="39" s="1"/>
  <c r="BM44" i="39"/>
  <c r="AO53" i="39" s="1"/>
  <c r="BE44" i="39"/>
  <c r="AK53" i="39" s="1"/>
  <c r="AW44" i="39"/>
  <c r="AG53" i="39" s="1"/>
  <c r="Y44" i="39"/>
  <c r="U53" i="39" s="1"/>
  <c r="Q44" i="39"/>
  <c r="I44" i="39"/>
  <c r="N30" i="40" l="1"/>
  <c r="S21" i="40"/>
  <c r="R30" i="40" s="1"/>
  <c r="AA21" i="40"/>
  <c r="AI21" i="40"/>
  <c r="Z30" i="40" s="1"/>
  <c r="AQ21" i="40"/>
  <c r="AD30" i="40" s="1"/>
  <c r="AY21" i="40"/>
  <c r="AH30" i="40" s="1"/>
  <c r="BG21" i="40"/>
  <c r="AL30" i="40" s="1"/>
  <c r="BQ25" i="40"/>
  <c r="AQ31" i="40" s="1"/>
  <c r="BY25" i="40"/>
  <c r="BK25" i="40"/>
  <c r="AN31" i="40" s="1"/>
  <c r="BS25" i="40"/>
  <c r="AR31" i="40" s="1"/>
  <c r="CA25" i="40"/>
  <c r="AV31" i="40" s="1"/>
  <c r="I21" i="40"/>
  <c r="Q21" i="40"/>
  <c r="Q30" i="40" s="1"/>
  <c r="Y21" i="40"/>
  <c r="U30" i="40" s="1"/>
  <c r="AG21" i="40"/>
  <c r="Y30" i="40" s="1"/>
  <c r="AO21" i="40"/>
  <c r="AC30" i="40" s="1"/>
  <c r="AW21" i="40"/>
  <c r="AG30" i="40" s="1"/>
  <c r="BE21" i="40"/>
  <c r="AK30" i="40" s="1"/>
  <c r="BW25" i="40"/>
  <c r="AT31" i="40" s="1"/>
  <c r="CY25" i="40"/>
  <c r="BH31" i="40" s="1"/>
  <c r="CU21" i="40"/>
  <c r="BF30" i="40" s="1"/>
  <c r="CS21" i="40"/>
  <c r="BE30" i="40" s="1"/>
  <c r="CQ25" i="40"/>
  <c r="BD31" i="40" s="1"/>
  <c r="CO25" i="40"/>
  <c r="BC31" i="40" s="1"/>
  <c r="BB30" i="40"/>
  <c r="CM25" i="40"/>
  <c r="BB31" i="40" s="1"/>
  <c r="CK21" i="40"/>
  <c r="BA30" i="40" s="1"/>
  <c r="CI25" i="40"/>
  <c r="AZ31" i="40" s="1"/>
  <c r="CG25" i="40"/>
  <c r="AY31" i="40" s="1"/>
  <c r="CE25" i="40"/>
  <c r="AX31" i="40" s="1"/>
  <c r="CE21" i="40"/>
  <c r="AX30" i="40" s="1"/>
  <c r="CC21" i="40"/>
  <c r="AW30" i="40" s="1"/>
  <c r="BU21" i="40"/>
  <c r="AS30" i="40" s="1"/>
  <c r="BO25" i="40"/>
  <c r="AP31" i="40" s="1"/>
  <c r="BM21" i="40"/>
  <c r="AO30" i="40" s="1"/>
  <c r="BI25" i="40"/>
  <c r="AM31" i="40" s="1"/>
  <c r="BI21" i="40"/>
  <c r="M21" i="40"/>
  <c r="O30" i="40" s="1"/>
  <c r="U21" i="40"/>
  <c r="S30" i="40" s="1"/>
  <c r="AC21" i="40"/>
  <c r="W30" i="40" s="1"/>
  <c r="AK21" i="40"/>
  <c r="AA30" i="40" s="1"/>
  <c r="AS21" i="40"/>
  <c r="AE30" i="40" s="1"/>
  <c r="BA21" i="40"/>
  <c r="AI30" i="40" s="1"/>
  <c r="BQ21" i="40"/>
  <c r="AQ30" i="40" s="1"/>
  <c r="BY21" i="40"/>
  <c r="AU30" i="40" s="1"/>
  <c r="CG21" i="40"/>
  <c r="AY30" i="40" s="1"/>
  <c r="CO21" i="40"/>
  <c r="BC30" i="40" s="1"/>
  <c r="CW21" i="40"/>
  <c r="BG30" i="40" s="1"/>
  <c r="DE21" i="40"/>
  <c r="BK30" i="40" s="1"/>
  <c r="O21" i="40"/>
  <c r="P30" i="40" s="1"/>
  <c r="W21" i="40"/>
  <c r="T30" i="40" s="1"/>
  <c r="AE21" i="40"/>
  <c r="X30" i="40" s="1"/>
  <c r="AM21" i="40"/>
  <c r="AB30" i="40" s="1"/>
  <c r="AU21" i="40"/>
  <c r="AF30" i="40" s="1"/>
  <c r="BC21" i="40"/>
  <c r="AJ30" i="40" s="1"/>
  <c r="BK21" i="40"/>
  <c r="AN30" i="40" s="1"/>
  <c r="BS21" i="40"/>
  <c r="AR30" i="40" s="1"/>
  <c r="CA21" i="40"/>
  <c r="AV30" i="40" s="1"/>
  <c r="AZ30" i="40"/>
  <c r="CQ21" i="40"/>
  <c r="BD30" i="40" s="1"/>
  <c r="CY21" i="40"/>
  <c r="BH30" i="40" s="1"/>
  <c r="DG21" i="40"/>
  <c r="BL30" i="40" s="1"/>
  <c r="Q25" i="40"/>
  <c r="Y25" i="40"/>
  <c r="U31" i="40" s="1"/>
  <c r="AG25" i="40"/>
  <c r="Y31" i="40" s="1"/>
  <c r="AO25" i="40"/>
  <c r="AC31" i="40" s="1"/>
  <c r="AG31" i="40"/>
  <c r="BE25" i="40"/>
  <c r="AK31" i="40" s="1"/>
  <c r="BM25" i="40"/>
  <c r="AO31" i="40" s="1"/>
  <c r="BU25" i="40"/>
  <c r="AS31" i="40" s="1"/>
  <c r="CC25" i="40"/>
  <c r="AW31" i="40" s="1"/>
  <c r="CK25" i="40"/>
  <c r="BA31" i="40" s="1"/>
  <c r="CS25" i="40"/>
  <c r="BE31" i="40" s="1"/>
  <c r="DA25" i="40"/>
  <c r="BI31" i="40" s="1"/>
  <c r="S44" i="39"/>
  <c r="R53" i="39" s="1"/>
  <c r="AA44" i="39"/>
  <c r="V53" i="39" s="1"/>
  <c r="AQ44" i="39"/>
  <c r="AD53" i="39" s="1"/>
  <c r="BG44" i="39"/>
  <c r="AL53" i="39" s="1"/>
  <c r="BW44" i="39"/>
  <c r="AT53" i="39" s="1"/>
  <c r="CM44" i="39"/>
  <c r="BB53" i="39" s="1"/>
  <c r="CW44" i="39"/>
  <c r="BG53" i="39" s="1"/>
  <c r="DE44" i="39"/>
  <c r="BK53" i="39" s="1"/>
  <c r="CU48" i="39"/>
  <c r="BF54" i="39" s="1"/>
  <c r="DC48" i="39"/>
  <c r="BJ54" i="39" s="1"/>
  <c r="CS44" i="39"/>
  <c r="BE53" i="39" s="1"/>
  <c r="DA44" i="39"/>
  <c r="BI53" i="39" s="1"/>
  <c r="BY44" i="39"/>
  <c r="AU53" i="39" s="1"/>
  <c r="CQ44" i="39"/>
  <c r="BD53" i="39" s="1"/>
  <c r="CY44" i="39"/>
  <c r="BH53" i="39" s="1"/>
  <c r="DG44" i="39"/>
  <c r="BL53" i="39" s="1"/>
  <c r="CW48" i="39"/>
  <c r="BG54" i="39" s="1"/>
  <c r="DE48" i="39"/>
  <c r="BK54" i="39" s="1"/>
  <c r="AQ48" i="39"/>
  <c r="AD54" i="39" s="1"/>
  <c r="I48" i="39"/>
  <c r="Q54" i="39"/>
  <c r="Y48" i="39"/>
  <c r="U54" i="39" s="1"/>
  <c r="AG48" i="39"/>
  <c r="Y54" i="39" s="1"/>
  <c r="AO48" i="39"/>
  <c r="AC54" i="39" s="1"/>
  <c r="AW48" i="39"/>
  <c r="AG54" i="39" s="1"/>
  <c r="BE48" i="39"/>
  <c r="AK54" i="39" s="1"/>
  <c r="BM48" i="39"/>
  <c r="AO54" i="39" s="1"/>
  <c r="BU48" i="39"/>
  <c r="AS54" i="39" s="1"/>
  <c r="CC48" i="39"/>
  <c r="AW54" i="39" s="1"/>
  <c r="CK48" i="39"/>
  <c r="BA54" i="39" s="1"/>
  <c r="N54" i="39"/>
  <c r="AA48" i="39"/>
  <c r="V54" i="39" s="1"/>
  <c r="BG48" i="39"/>
  <c r="AL54" i="39" s="1"/>
  <c r="BW48" i="39"/>
  <c r="AT54" i="39" s="1"/>
  <c r="CE48" i="39"/>
  <c r="AX54" i="39" s="1"/>
  <c r="CM48" i="39"/>
  <c r="BB54" i="39" s="1"/>
  <c r="AO44" i="39"/>
  <c r="AC53" i="39" s="1"/>
  <c r="AG44" i="39"/>
  <c r="Y53" i="39" s="1"/>
  <c r="AC44" i="39"/>
  <c r="K44" i="39"/>
  <c r="N53" i="39" s="1"/>
  <c r="M48" i="39"/>
  <c r="O54" i="39" s="1"/>
  <c r="AC48" i="39"/>
  <c r="W54" i="39" s="1"/>
  <c r="AS48" i="39"/>
  <c r="AE54" i="39" s="1"/>
  <c r="BI48" i="39"/>
  <c r="AM54" i="39" s="1"/>
  <c r="BY48" i="39"/>
  <c r="AU54" i="39" s="1"/>
  <c r="CO48" i="39"/>
  <c r="BC54" i="39" s="1"/>
  <c r="O44" i="39"/>
  <c r="P53" i="39" s="1"/>
  <c r="W44" i="39"/>
  <c r="T53" i="39" s="1"/>
  <c r="AE44" i="39"/>
  <c r="X53" i="39" s="1"/>
  <c r="AM44" i="39"/>
  <c r="AB53" i="39" s="1"/>
  <c r="AU44" i="39"/>
  <c r="AF53" i="39" s="1"/>
  <c r="BC44" i="39"/>
  <c r="AJ53" i="39" s="1"/>
  <c r="BK44" i="39"/>
  <c r="AN53" i="39" s="1"/>
  <c r="BS44" i="39"/>
  <c r="AR53" i="39" s="1"/>
  <c r="CA44" i="39"/>
  <c r="AV53" i="39" s="1"/>
  <c r="CI44" i="39"/>
  <c r="AZ53" i="39" s="1"/>
  <c r="O48" i="39"/>
  <c r="P54" i="39" s="1"/>
  <c r="W48" i="39"/>
  <c r="T54" i="39" s="1"/>
  <c r="AE48" i="39"/>
  <c r="X54" i="39" s="1"/>
  <c r="AM48" i="39"/>
  <c r="AB54" i="39" s="1"/>
  <c r="AU48" i="39"/>
  <c r="AF54" i="39" s="1"/>
  <c r="BC48" i="39"/>
  <c r="AJ54" i="39" s="1"/>
  <c r="BK48" i="39"/>
  <c r="AN54" i="39" s="1"/>
  <c r="BS48" i="39"/>
  <c r="AR54" i="39" s="1"/>
  <c r="CA48" i="39"/>
  <c r="AV54" i="39" s="1"/>
  <c r="CI48" i="39"/>
  <c r="AZ54" i="39" s="1"/>
  <c r="AM53" i="39"/>
  <c r="CO44" i="39"/>
  <c r="BC53" i="39" s="1"/>
  <c r="S48" i="39"/>
  <c r="R54" i="39" s="1"/>
  <c r="AI48" i="39"/>
  <c r="Z54" i="39" s="1"/>
  <c r="CY48" i="39"/>
  <c r="BH54" i="39" s="1"/>
  <c r="M44" i="39"/>
  <c r="O53" i="39" s="1"/>
  <c r="AS44" i="39"/>
  <c r="AE53" i="39" s="1"/>
  <c r="AI44" i="39"/>
  <c r="Z53" i="39" s="1"/>
  <c r="AY44" i="39"/>
  <c r="AH53" i="39" s="1"/>
  <c r="BO44" i="39"/>
  <c r="AP53" i="39" s="1"/>
  <c r="CE44" i="39"/>
  <c r="AX53" i="39" s="1"/>
  <c r="CQ48" i="39"/>
  <c r="BD54" i="39" s="1"/>
  <c r="DG48" i="39"/>
  <c r="BL54" i="39" s="1"/>
  <c r="AY48" i="39"/>
  <c r="AH54" i="39" s="1"/>
  <c r="BO48" i="39"/>
  <c r="AP54" i="39" s="1"/>
  <c r="CS48" i="39"/>
  <c r="BE54" i="39" s="1"/>
  <c r="DA48" i="39"/>
  <c r="BI54" i="39" s="1"/>
  <c r="U44" i="39"/>
  <c r="S53" i="39" s="1"/>
  <c r="AK44" i="39"/>
  <c r="AA53" i="39" s="1"/>
  <c r="BA44" i="39"/>
  <c r="AI53" i="39" s="1"/>
  <c r="AQ53" i="39"/>
  <c r="CG44" i="39"/>
  <c r="AY53" i="39" s="1"/>
  <c r="U48" i="39"/>
  <c r="AK48" i="39"/>
  <c r="BA48" i="39"/>
  <c r="AI54" i="39" s="1"/>
  <c r="BQ48" i="39"/>
  <c r="AQ54" i="39" s="1"/>
  <c r="CG48" i="39"/>
  <c r="AY54" i="39" s="1"/>
  <c r="CU44" i="39"/>
  <c r="BF53" i="39" s="1"/>
  <c r="DC44" i="39"/>
  <c r="BJ53" i="39" s="1"/>
  <c r="CI17" i="29" l="1"/>
  <c r="AO39" i="4"/>
  <c r="Y39" i="4"/>
  <c r="AM45" i="4"/>
  <c r="J21" i="32"/>
  <c r="I21" i="32"/>
  <c r="O27" i="32" l="1"/>
  <c r="P27" i="32"/>
  <c r="Q27" i="32"/>
  <c r="R27" i="32"/>
  <c r="S27" i="32"/>
  <c r="T27" i="32"/>
  <c r="U27" i="32"/>
  <c r="V27" i="32"/>
  <c r="X27" i="32"/>
  <c r="Y27" i="32"/>
  <c r="Z27" i="32"/>
  <c r="AA27" i="32"/>
  <c r="AB27" i="32"/>
  <c r="AC27" i="32"/>
  <c r="AD27" i="32"/>
  <c r="AE27" i="32"/>
  <c r="AF27" i="32"/>
  <c r="AG27" i="32"/>
  <c r="AH27" i="32"/>
  <c r="AI27" i="32"/>
  <c r="AJ27" i="32"/>
  <c r="AK27" i="32"/>
  <c r="AM27" i="32"/>
  <c r="AN27" i="32"/>
  <c r="AO27" i="32"/>
  <c r="AP27" i="32"/>
  <c r="AS27" i="32"/>
  <c r="AY27" i="32"/>
  <c r="AZ27" i="32"/>
  <c r="BA27" i="32"/>
  <c r="BB27" i="32"/>
  <c r="BC27" i="32"/>
  <c r="BH27" i="32"/>
  <c r="BI27" i="32"/>
  <c r="BJ27" i="32"/>
  <c r="BK27" i="32"/>
  <c r="N28" i="32"/>
  <c r="O28" i="32"/>
  <c r="P28" i="32"/>
  <c r="Q28" i="32"/>
  <c r="R28" i="32"/>
  <c r="S28" i="32"/>
  <c r="T28" i="32"/>
  <c r="U28" i="32"/>
  <c r="V28" i="32"/>
  <c r="W28" i="32"/>
  <c r="X28" i="32"/>
  <c r="Y28" i="32"/>
  <c r="Z28" i="32"/>
  <c r="AA28" i="32"/>
  <c r="AB28" i="32"/>
  <c r="AC28" i="32"/>
  <c r="AD28" i="32"/>
  <c r="AE28" i="32"/>
  <c r="AF28" i="32"/>
  <c r="AG28" i="32"/>
  <c r="AH28" i="32"/>
  <c r="AI28" i="32"/>
  <c r="AJ28" i="32"/>
  <c r="AK28" i="32"/>
  <c r="AM28" i="32"/>
  <c r="AN28" i="32"/>
  <c r="AO28" i="32"/>
  <c r="AP28" i="32"/>
  <c r="AS28" i="32"/>
  <c r="AY28" i="32"/>
  <c r="AZ28" i="32"/>
  <c r="BA28" i="32"/>
  <c r="BB28" i="32"/>
  <c r="BC28" i="32"/>
  <c r="BH28" i="32"/>
  <c r="BI28" i="32"/>
  <c r="BJ28" i="32"/>
  <c r="BK28" i="32"/>
  <c r="BL28" i="32"/>
  <c r="BG27" i="32"/>
  <c r="BG28" i="32"/>
  <c r="BF27" i="32"/>
  <c r="BF28" i="32"/>
  <c r="BE27" i="32"/>
  <c r="BE28" i="32"/>
  <c r="BD27" i="32"/>
  <c r="BD28" i="32"/>
  <c r="AX27" i="32"/>
  <c r="AX28" i="32"/>
  <c r="AW27" i="32"/>
  <c r="AW28" i="32"/>
  <c r="AV27" i="32"/>
  <c r="AV28" i="32"/>
  <c r="AU27" i="32"/>
  <c r="AU28" i="32"/>
  <c r="AT27" i="32"/>
  <c r="AT28" i="32"/>
  <c r="AR27" i="32"/>
  <c r="AR28" i="32"/>
  <c r="AQ27" i="32"/>
  <c r="AQ28" i="32"/>
  <c r="AL27" i="32"/>
  <c r="N35" i="5" l="1"/>
  <c r="O35" i="5"/>
  <c r="P35" i="5"/>
  <c r="Q35" i="5"/>
  <c r="R35" i="5"/>
  <c r="S35" i="5"/>
  <c r="T35" i="5"/>
  <c r="V35" i="5"/>
  <c r="W35" i="5"/>
  <c r="X35" i="5"/>
  <c r="Y35" i="5"/>
  <c r="Z35" i="5"/>
  <c r="AA35" i="5"/>
  <c r="AC35" i="5"/>
  <c r="AD35" i="5"/>
  <c r="AE35" i="5"/>
  <c r="AF35" i="5"/>
  <c r="AG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N34" i="5"/>
  <c r="O34" i="5"/>
  <c r="Q34" i="5"/>
  <c r="R34" i="5"/>
  <c r="S34" i="5"/>
  <c r="T34" i="5"/>
  <c r="U34" i="5"/>
  <c r="V34" i="5"/>
  <c r="W34" i="5"/>
  <c r="X34" i="5"/>
  <c r="Y34" i="5"/>
  <c r="Z34" i="5"/>
  <c r="AA34" i="5"/>
  <c r="AB34" i="5"/>
  <c r="AC34" i="5"/>
  <c r="AD34" i="5"/>
  <c r="AE34" i="5"/>
  <c r="AF34" i="5"/>
  <c r="AG34" i="5"/>
  <c r="AH34" i="5"/>
  <c r="AI34"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H39" i="4"/>
  <c r="BL45" i="4"/>
  <c r="N45" i="4" l="1"/>
  <c r="O45" i="4"/>
  <c r="P45" i="4"/>
  <c r="R45" i="4"/>
  <c r="S45" i="4"/>
  <c r="T45" i="4"/>
  <c r="U45" i="4"/>
  <c r="V45" i="4"/>
  <c r="W45" i="4"/>
  <c r="X45" i="4"/>
  <c r="Y45" i="4"/>
  <c r="Z45" i="4"/>
  <c r="AA45" i="4"/>
  <c r="AB45" i="4"/>
  <c r="AC45" i="4"/>
  <c r="AD45" i="4"/>
  <c r="AE45" i="4"/>
  <c r="AF45" i="4"/>
  <c r="AG45" i="4"/>
  <c r="AH45" i="4"/>
  <c r="AI45" i="4"/>
  <c r="AJ45" i="4"/>
  <c r="AK45" i="4"/>
  <c r="AL45" i="4"/>
  <c r="AN45" i="4"/>
  <c r="AO45" i="4"/>
  <c r="AP45" i="4"/>
  <c r="AQ45" i="4"/>
  <c r="AR45" i="4"/>
  <c r="AS45" i="4"/>
  <c r="AT45" i="4"/>
  <c r="AU45" i="4"/>
  <c r="AV45" i="4"/>
  <c r="AW45" i="4"/>
  <c r="AX45" i="4"/>
  <c r="AY45" i="4"/>
  <c r="AZ45" i="4"/>
  <c r="BA45" i="4"/>
  <c r="BB45" i="4"/>
  <c r="BC45" i="4"/>
  <c r="BD45" i="4"/>
  <c r="BE45" i="4"/>
  <c r="BF45" i="4"/>
  <c r="BG45" i="4"/>
  <c r="BH45" i="4"/>
  <c r="BI45" i="4"/>
  <c r="BJ45" i="4"/>
  <c r="BK45" i="4"/>
  <c r="BA60" i="22"/>
  <c r="AI69" i="22" s="1"/>
  <c r="BI60" i="22"/>
  <c r="AM69" i="22" s="1"/>
  <c r="BY60" i="22"/>
  <c r="AU69" i="22" s="1"/>
  <c r="CG60" i="22"/>
  <c r="AY69" i="22" s="1"/>
  <c r="CO60" i="22"/>
  <c r="BC69" i="22" s="1"/>
  <c r="BS35" i="21"/>
  <c r="AR44" i="21" s="1"/>
  <c r="CY22" i="20"/>
  <c r="BH31" i="20" s="1"/>
  <c r="DG22" i="20"/>
  <c r="BL31" i="20" s="1"/>
  <c r="CG22" i="20"/>
  <c r="AY31" i="20" s="1"/>
  <c r="CO22" i="20"/>
  <c r="BC31" i="20" s="1"/>
  <c r="CQ22" i="20"/>
  <c r="BD31" i="20" s="1"/>
  <c r="AU17" i="19"/>
  <c r="AF26" i="19" s="1"/>
  <c r="BC17" i="19"/>
  <c r="AJ26" i="19" s="1"/>
  <c r="BK17" i="19"/>
  <c r="AN26" i="19" s="1"/>
  <c r="BS17" i="19"/>
  <c r="AR26" i="19" s="1"/>
  <c r="CM17" i="19"/>
  <c r="BB26" i="19" s="1"/>
  <c r="CU17" i="19"/>
  <c r="BF26" i="19" s="1"/>
  <c r="CW17" i="19"/>
  <c r="BG26" i="19" s="1"/>
  <c r="DC17" i="19"/>
  <c r="BJ26" i="19" s="1"/>
  <c r="DE17" i="19"/>
  <c r="BK26" i="19" s="1"/>
  <c r="AW51" i="18"/>
  <c r="AG60" i="18" s="1"/>
  <c r="BE51" i="18"/>
  <c r="AK60" i="18" s="1"/>
  <c r="BI51" i="18"/>
  <c r="AM60" i="18" s="1"/>
  <c r="BM51" i="18"/>
  <c r="AO60" i="18" s="1"/>
  <c r="BU51" i="18"/>
  <c r="BY51" i="18"/>
  <c r="AU60" i="18" s="1"/>
  <c r="CO51" i="18"/>
  <c r="BC60" i="18" s="1"/>
  <c r="CW51" i="18"/>
  <c r="BG60" i="18" s="1"/>
  <c r="DA51" i="18"/>
  <c r="BI60" i="18" s="1"/>
  <c r="DE51" i="18"/>
  <c r="BK60" i="18" s="1"/>
  <c r="BK17" i="29"/>
  <c r="AN26" i="29" s="1"/>
  <c r="BO17" i="29"/>
  <c r="AP26" i="29" s="1"/>
  <c r="BS17" i="29"/>
  <c r="AR26" i="29" s="1"/>
  <c r="BW17" i="29"/>
  <c r="AT26" i="29" s="1"/>
  <c r="CA17" i="29"/>
  <c r="AV26" i="29" s="1"/>
  <c r="CE17" i="29"/>
  <c r="AX26" i="29" s="1"/>
  <c r="AZ26" i="29"/>
  <c r="CM17" i="29"/>
  <c r="BB26" i="29" s="1"/>
  <c r="CQ17" i="29"/>
  <c r="BD26" i="29" s="1"/>
  <c r="CU17" i="29"/>
  <c r="BF26" i="29" s="1"/>
  <c r="CY17" i="29"/>
  <c r="BH26" i="29" s="1"/>
  <c r="DC17" i="29"/>
  <c r="BJ26" i="29" s="1"/>
  <c r="DG17" i="29"/>
  <c r="BL26" i="29" s="1"/>
  <c r="O11" i="10"/>
  <c r="Q11" i="10"/>
  <c r="BK11" i="10"/>
  <c r="BM11" i="10"/>
  <c r="BS11" i="10"/>
  <c r="BU11" i="10"/>
  <c r="DA11" i="10"/>
  <c r="DG11" i="10"/>
  <c r="BL20" i="10" s="1"/>
  <c r="AU20" i="8"/>
  <c r="AF29" i="8" s="1"/>
  <c r="BC20" i="8"/>
  <c r="BK20" i="8"/>
  <c r="AN29" i="8" s="1"/>
  <c r="AF21" i="7"/>
  <c r="AJ21" i="7"/>
  <c r="AN21" i="7"/>
  <c r="AO21" i="7"/>
  <c r="AR21" i="7"/>
  <c r="AS21" i="7"/>
  <c r="AV21" i="7"/>
  <c r="AW21" i="7"/>
  <c r="AZ21" i="7"/>
  <c r="BA21" i="7"/>
  <c r="BE21" i="7"/>
  <c r="BH21" i="7"/>
  <c r="BL21" i="7"/>
  <c r="AF29" i="6"/>
  <c r="AH29" i="6"/>
  <c r="AI29" i="6"/>
  <c r="AJ29" i="6"/>
  <c r="AL29" i="6"/>
  <c r="AM29" i="6"/>
  <c r="AN29" i="6"/>
  <c r="AP29" i="6"/>
  <c r="AR29" i="6"/>
  <c r="AU29" i="6"/>
  <c r="AY29" i="6"/>
  <c r="BC29" i="6"/>
  <c r="BD29" i="6"/>
  <c r="BF29" i="6"/>
  <c r="BH29" i="6"/>
  <c r="BJ29" i="6"/>
  <c r="BL29" i="6"/>
  <c r="N29" i="6"/>
  <c r="O29" i="6"/>
  <c r="Q29" i="6"/>
  <c r="R29" i="6"/>
  <c r="S29" i="6"/>
  <c r="U29" i="6"/>
  <c r="V29" i="6"/>
  <c r="W29" i="6"/>
  <c r="X29" i="6"/>
  <c r="Y29" i="6"/>
  <c r="BB20" i="27"/>
  <c r="BB21" i="27"/>
  <c r="K12" i="13"/>
  <c r="N21" i="13" s="1"/>
  <c r="M12" i="13"/>
  <c r="O21" i="13" s="1"/>
  <c r="O12" i="13"/>
  <c r="P21" i="13" s="1"/>
  <c r="Q12" i="13"/>
  <c r="Q21" i="13" s="1"/>
  <c r="R21" i="13"/>
  <c r="U12" i="13"/>
  <c r="S21" i="13" s="1"/>
  <c r="W12" i="13"/>
  <c r="T21" i="13" s="1"/>
  <c r="Y12" i="13"/>
  <c r="U21" i="13" s="1"/>
  <c r="V21" i="13"/>
  <c r="AC12" i="13"/>
  <c r="W21" i="13" s="1"/>
  <c r="AG12" i="13"/>
  <c r="Y21" i="13" s="1"/>
  <c r="AI12" i="13"/>
  <c r="Z21" i="13" s="1"/>
  <c r="AK12" i="13"/>
  <c r="AA21" i="13" s="1"/>
  <c r="AM12" i="13"/>
  <c r="AB21" i="13" s="1"/>
  <c r="AO12" i="13"/>
  <c r="AC21" i="13" s="1"/>
  <c r="AQ12" i="13"/>
  <c r="AD21" i="13" s="1"/>
  <c r="AS12" i="13"/>
  <c r="AE21" i="13" s="1"/>
  <c r="AU12" i="13"/>
  <c r="AF21" i="13" s="1"/>
  <c r="AW12" i="13"/>
  <c r="AG21" i="13" s="1"/>
  <c r="AY12" i="13"/>
  <c r="AH21" i="13" s="1"/>
  <c r="BA12" i="13"/>
  <c r="AI21" i="13" s="1"/>
  <c r="BC12" i="13"/>
  <c r="AJ21" i="13" s="1"/>
  <c r="BE12" i="13"/>
  <c r="AK21" i="13" s="1"/>
  <c r="BG12" i="13"/>
  <c r="AL21" i="13" s="1"/>
  <c r="BI12" i="13"/>
  <c r="AM21" i="13" s="1"/>
  <c r="BK12" i="13"/>
  <c r="AN21" i="13" s="1"/>
  <c r="BM12" i="13"/>
  <c r="AO21" i="13" s="1"/>
  <c r="BO12" i="13"/>
  <c r="AP21" i="13" s="1"/>
  <c r="BQ12" i="13"/>
  <c r="AQ21" i="13" s="1"/>
  <c r="BS12" i="13"/>
  <c r="AR21" i="13" s="1"/>
  <c r="BU12" i="13"/>
  <c r="AS21" i="13" s="1"/>
  <c r="BW12" i="13"/>
  <c r="AT21" i="13" s="1"/>
  <c r="BY12" i="13"/>
  <c r="AU21" i="13" s="1"/>
  <c r="CA12" i="13"/>
  <c r="AV21" i="13" s="1"/>
  <c r="CC12" i="13"/>
  <c r="AW21" i="13" s="1"/>
  <c r="CE12" i="13"/>
  <c r="AX21" i="13" s="1"/>
  <c r="CG12" i="13"/>
  <c r="AY21" i="13" s="1"/>
  <c r="CI12" i="13"/>
  <c r="AZ21" i="13" s="1"/>
  <c r="CK12" i="13"/>
  <c r="BA21" i="13" s="1"/>
  <c r="CM12" i="13"/>
  <c r="BB21" i="13" s="1"/>
  <c r="CO12" i="13"/>
  <c r="BC21" i="13" s="1"/>
  <c r="CQ12" i="13"/>
  <c r="BD21" i="13" s="1"/>
  <c r="CS12" i="13"/>
  <c r="BE21" i="13" s="1"/>
  <c r="CU12" i="13"/>
  <c r="BF21" i="13" s="1"/>
  <c r="CW12" i="13"/>
  <c r="BG21" i="13" s="1"/>
  <c r="CY12" i="13"/>
  <c r="BH21" i="13" s="1"/>
  <c r="DA12" i="13"/>
  <c r="BI21" i="13" s="1"/>
  <c r="DC12" i="13"/>
  <c r="BJ21" i="13" s="1"/>
  <c r="DE12" i="13"/>
  <c r="BK21" i="13" s="1"/>
  <c r="DG12" i="13"/>
  <c r="BI20" i="10"/>
  <c r="AO17" i="29"/>
  <c r="AC26" i="29" s="1"/>
  <c r="AD26" i="29"/>
  <c r="M17" i="29"/>
  <c r="O26" i="29" s="1"/>
  <c r="AW64" i="22"/>
  <c r="AG70" i="22" s="1"/>
  <c r="BM64" i="22"/>
  <c r="AO70" i="22" s="1"/>
  <c r="CC64" i="22"/>
  <c r="AW70" i="22" s="1"/>
  <c r="CK64" i="22"/>
  <c r="BA70" i="22" s="1"/>
  <c r="CQ64" i="22"/>
  <c r="BD70" i="22" s="1"/>
  <c r="BE39" i="21"/>
  <c r="AK45" i="21" s="1"/>
  <c r="BU39" i="21"/>
  <c r="AS45" i="21" s="1"/>
  <c r="CC39" i="21"/>
  <c r="AW45" i="21" s="1"/>
  <c r="CK39" i="21"/>
  <c r="BA45" i="21" s="1"/>
  <c r="DA39" i="21"/>
  <c r="BI45" i="21" s="1"/>
  <c r="CG26" i="20"/>
  <c r="AY32" i="20" s="1"/>
  <c r="CC26" i="20"/>
  <c r="AW32" i="20" s="1"/>
  <c r="CO26" i="20"/>
  <c r="BC32" i="20" s="1"/>
  <c r="CQ26" i="20"/>
  <c r="BD32" i="20" s="1"/>
  <c r="CY26" i="20"/>
  <c r="BH32" i="20" s="1"/>
  <c r="DE26" i="20"/>
  <c r="BK32" i="20" s="1"/>
  <c r="K21" i="19"/>
  <c r="N27" i="19" s="1"/>
  <c r="M21" i="19"/>
  <c r="O27" i="19" s="1"/>
  <c r="Q27" i="19"/>
  <c r="S21" i="19"/>
  <c r="R27" i="19" s="1"/>
  <c r="U21" i="19"/>
  <c r="S27" i="19" s="1"/>
  <c r="Y21" i="19"/>
  <c r="V27" i="19"/>
  <c r="AC21" i="19"/>
  <c r="W27" i="19" s="1"/>
  <c r="AG21" i="19"/>
  <c r="Y27" i="19" s="1"/>
  <c r="AI21" i="19"/>
  <c r="Z27" i="19" s="1"/>
  <c r="AK21" i="19"/>
  <c r="AA27" i="19" s="1"/>
  <c r="AO21" i="19"/>
  <c r="AC27" i="19" s="1"/>
  <c r="AQ21" i="19"/>
  <c r="AD27" i="19" s="1"/>
  <c r="AS21" i="19"/>
  <c r="AE27" i="19" s="1"/>
  <c r="AU21" i="19"/>
  <c r="AF27" i="19" s="1"/>
  <c r="AY21" i="19"/>
  <c r="BA21" i="19"/>
  <c r="AI27" i="19" s="1"/>
  <c r="BG21" i="19"/>
  <c r="AL27" i="19" s="1"/>
  <c r="BO21" i="19"/>
  <c r="AP27" i="19" s="1"/>
  <c r="BQ21" i="19"/>
  <c r="AQ27" i="19" s="1"/>
  <c r="BW21" i="19"/>
  <c r="AT27" i="19" s="1"/>
  <c r="BY21" i="19"/>
  <c r="AU27" i="19" s="1"/>
  <c r="CE21" i="19"/>
  <c r="AX27" i="19" s="1"/>
  <c r="CM21" i="19"/>
  <c r="BB27" i="19" s="1"/>
  <c r="CO21" i="19"/>
  <c r="BC27" i="19" s="1"/>
  <c r="CU21" i="19"/>
  <c r="BF27" i="19" s="1"/>
  <c r="CW21" i="19"/>
  <c r="BG27" i="19" s="1"/>
  <c r="DC21" i="19"/>
  <c r="BJ27" i="19" s="1"/>
  <c r="DE21" i="19"/>
  <c r="BK27" i="19" s="1"/>
  <c r="DG21" i="19"/>
  <c r="BL27" i="19" s="1"/>
  <c r="BQ55" i="18"/>
  <c r="AQ61" i="18" s="1"/>
  <c r="CG55" i="18"/>
  <c r="AY61" i="18" s="1"/>
  <c r="CW55" i="18"/>
  <c r="BG61" i="18" s="1"/>
  <c r="DC55" i="18"/>
  <c r="BJ61" i="18" s="1"/>
  <c r="K16" i="13"/>
  <c r="N22" i="13" s="1"/>
  <c r="M16" i="13"/>
  <c r="P22" i="13"/>
  <c r="Q16" i="13"/>
  <c r="Q22" i="13" s="1"/>
  <c r="S16" i="13"/>
  <c r="R22" i="13" s="1"/>
  <c r="U16" i="13"/>
  <c r="S22" i="13" s="1"/>
  <c r="T22" i="13"/>
  <c r="Y16" i="13"/>
  <c r="U22" i="13" s="1"/>
  <c r="AA16" i="13"/>
  <c r="W22" i="13"/>
  <c r="AE16" i="13"/>
  <c r="X22" i="13" s="1"/>
  <c r="AG16" i="13"/>
  <c r="Y22" i="13" s="1"/>
  <c r="AI16" i="13"/>
  <c r="Z22" i="13" s="1"/>
  <c r="AK16" i="13"/>
  <c r="AA22" i="13" s="1"/>
  <c r="AM16" i="13"/>
  <c r="AB22" i="13" s="1"/>
  <c r="AO16" i="13"/>
  <c r="AC22" i="13" s="1"/>
  <c r="AQ16" i="13"/>
  <c r="AD22" i="13" s="1"/>
  <c r="AU16" i="13"/>
  <c r="AF22" i="13" s="1"/>
  <c r="AW16" i="13"/>
  <c r="AG22" i="13" s="1"/>
  <c r="AY16" i="13"/>
  <c r="AH22" i="13" s="1"/>
  <c r="BA16" i="13"/>
  <c r="AI22" i="13" s="1"/>
  <c r="BC16" i="13"/>
  <c r="AJ22" i="13" s="1"/>
  <c r="BE16" i="13"/>
  <c r="AK22" i="13" s="1"/>
  <c r="BG16" i="13"/>
  <c r="AL22" i="13" s="1"/>
  <c r="BI16" i="13"/>
  <c r="AM22" i="13" s="1"/>
  <c r="BK16" i="13"/>
  <c r="AN22" i="13" s="1"/>
  <c r="BM16" i="13"/>
  <c r="AO22" i="13" s="1"/>
  <c r="BO16" i="13"/>
  <c r="AP22" i="13" s="1"/>
  <c r="BQ16" i="13"/>
  <c r="AQ22" i="13" s="1"/>
  <c r="BS16" i="13"/>
  <c r="AR22" i="13" s="1"/>
  <c r="BU16" i="13"/>
  <c r="AS22" i="13" s="1"/>
  <c r="BW16" i="13"/>
  <c r="AT22" i="13" s="1"/>
  <c r="BY16" i="13"/>
  <c r="AU22" i="13" s="1"/>
  <c r="CA16" i="13"/>
  <c r="AV22" i="13" s="1"/>
  <c r="CC16" i="13"/>
  <c r="AW22" i="13" s="1"/>
  <c r="CE16" i="13"/>
  <c r="AX22" i="13" s="1"/>
  <c r="CG16" i="13"/>
  <c r="AY22" i="13" s="1"/>
  <c r="CI16" i="13"/>
  <c r="AZ22" i="13" s="1"/>
  <c r="CK16" i="13"/>
  <c r="BA22" i="13" s="1"/>
  <c r="CM16" i="13"/>
  <c r="BB22" i="13" s="1"/>
  <c r="CO16" i="13"/>
  <c r="BC22" i="13" s="1"/>
  <c r="CQ16" i="13"/>
  <c r="BD22" i="13" s="1"/>
  <c r="CS16" i="13"/>
  <c r="BE22" i="13" s="1"/>
  <c r="CU16" i="13"/>
  <c r="BF22" i="13" s="1"/>
  <c r="CW16" i="13"/>
  <c r="BG22" i="13" s="1"/>
  <c r="CY16" i="13"/>
  <c r="BH22" i="13" s="1"/>
  <c r="DA16" i="13"/>
  <c r="BI22" i="13" s="1"/>
  <c r="DC16" i="13"/>
  <c r="BJ22" i="13" s="1"/>
  <c r="DE16" i="13"/>
  <c r="BK22" i="13" s="1"/>
  <c r="DG16" i="13"/>
  <c r="BL22" i="13" s="1"/>
  <c r="M22" i="13"/>
  <c r="AY26" i="11"/>
  <c r="AH32" i="11" s="1"/>
  <c r="BC26" i="11"/>
  <c r="AJ32" i="11" s="1"/>
  <c r="BG26" i="11"/>
  <c r="AL32" i="11" s="1"/>
  <c r="BW26" i="11"/>
  <c r="AT32" i="11" s="1"/>
  <c r="CA26" i="11"/>
  <c r="AV32" i="11" s="1"/>
  <c r="CE26" i="11"/>
  <c r="AX32" i="11" s="1"/>
  <c r="CI26" i="11"/>
  <c r="AZ32" i="11" s="1"/>
  <c r="CM26" i="11"/>
  <c r="BB32" i="11" s="1"/>
  <c r="CQ26" i="11"/>
  <c r="BD32" i="11" s="1"/>
  <c r="CU26" i="11"/>
  <c r="BF32" i="11" s="1"/>
  <c r="CY26" i="11"/>
  <c r="BH32" i="11" s="1"/>
  <c r="DC26" i="11"/>
  <c r="BJ32" i="11" s="1"/>
  <c r="DG26" i="11"/>
  <c r="BL32" i="11" s="1"/>
  <c r="O26" i="11"/>
  <c r="P32" i="11" s="1"/>
  <c r="Q26" i="11"/>
  <c r="Q32" i="11" s="1"/>
  <c r="R32" i="11"/>
  <c r="W26" i="11"/>
  <c r="J14" i="10"/>
  <c r="I15" i="10" s="1"/>
  <c r="M21" i="10" s="1"/>
  <c r="L14" i="10"/>
  <c r="M14" i="10"/>
  <c r="N14" i="10"/>
  <c r="O14" i="10"/>
  <c r="P14" i="10"/>
  <c r="Q14" i="10"/>
  <c r="Q15" i="10" s="1"/>
  <c r="Q21" i="10" s="1"/>
  <c r="S14" i="10"/>
  <c r="T14" i="10"/>
  <c r="U14" i="10"/>
  <c r="W14" i="10"/>
  <c r="X14" i="10"/>
  <c r="Y14" i="10"/>
  <c r="Z14" i="10"/>
  <c r="AA14" i="10"/>
  <c r="AB14" i="10"/>
  <c r="AC14" i="10"/>
  <c r="AD14" i="10"/>
  <c r="AE14" i="10"/>
  <c r="AF14" i="10"/>
  <c r="AG14" i="10"/>
  <c r="AH14" i="10"/>
  <c r="AI14" i="10"/>
  <c r="AJ14" i="10"/>
  <c r="AK14" i="10"/>
  <c r="AL14" i="10"/>
  <c r="AM14" i="10"/>
  <c r="AN14" i="10"/>
  <c r="AO14" i="10"/>
  <c r="AP14" i="10"/>
  <c r="AQ14" i="10"/>
  <c r="AR14" i="10"/>
  <c r="AS14" i="10"/>
  <c r="AT14" i="10"/>
  <c r="AU14" i="10"/>
  <c r="AV14" i="10"/>
  <c r="AW14" i="10"/>
  <c r="AX14" i="10"/>
  <c r="AY14" i="10"/>
  <c r="AZ14" i="10"/>
  <c r="BA14" i="10"/>
  <c r="BB14" i="10"/>
  <c r="BC14" i="10"/>
  <c r="BD14" i="10"/>
  <c r="BE14" i="10"/>
  <c r="BF14" i="10"/>
  <c r="BG14" i="10"/>
  <c r="BH14" i="10"/>
  <c r="BI14" i="10"/>
  <c r="BJ14" i="10"/>
  <c r="BK14" i="10"/>
  <c r="BL14" i="10"/>
  <c r="BM14" i="10"/>
  <c r="BN14" i="10"/>
  <c r="BO14" i="10"/>
  <c r="BP14" i="10"/>
  <c r="BQ14" i="10"/>
  <c r="BR14" i="10"/>
  <c r="BS14" i="10"/>
  <c r="BT14" i="10"/>
  <c r="BU14" i="10"/>
  <c r="BV14" i="10"/>
  <c r="BW14" i="10"/>
  <c r="BX14" i="10"/>
  <c r="BY14" i="10"/>
  <c r="BZ14" i="10"/>
  <c r="CA14" i="10"/>
  <c r="CB14" i="10"/>
  <c r="CC14" i="10"/>
  <c r="CD14" i="10"/>
  <c r="CE14" i="10"/>
  <c r="CF14" i="10"/>
  <c r="CG14" i="10"/>
  <c r="CH14" i="10"/>
  <c r="CI14" i="10"/>
  <c r="CJ14" i="10"/>
  <c r="CK14" i="10"/>
  <c r="CL14" i="10"/>
  <c r="CM14" i="10"/>
  <c r="CN14" i="10"/>
  <c r="CO14" i="10"/>
  <c r="CP14" i="10"/>
  <c r="CQ14" i="10"/>
  <c r="CR14" i="10"/>
  <c r="CS14" i="10"/>
  <c r="CT14" i="10"/>
  <c r="CU14" i="10"/>
  <c r="CV14" i="10"/>
  <c r="CW14" i="10"/>
  <c r="CX14" i="10"/>
  <c r="CY14" i="10"/>
  <c r="CZ14" i="10"/>
  <c r="DA14" i="10"/>
  <c r="DB14" i="10"/>
  <c r="DC14" i="10"/>
  <c r="DD14" i="10"/>
  <c r="DE14" i="10"/>
  <c r="DF14" i="10"/>
  <c r="DG14" i="10"/>
  <c r="DH14" i="10"/>
  <c r="L20" i="9"/>
  <c r="O26" i="9" s="1"/>
  <c r="N20" i="9"/>
  <c r="P26" i="9" s="1"/>
  <c r="Q26" i="9"/>
  <c r="X20" i="9"/>
  <c r="U26" i="9" s="1"/>
  <c r="W26" i="9"/>
  <c r="AF20" i="9"/>
  <c r="Y26" i="9" s="1"/>
  <c r="AL20" i="9"/>
  <c r="AB26" i="9" s="1"/>
  <c r="AR20" i="9"/>
  <c r="AE26" i="9" s="1"/>
  <c r="AT20" i="9"/>
  <c r="AF26" i="9" s="1"/>
  <c r="AV20" i="9"/>
  <c r="AG26" i="9" s="1"/>
  <c r="AX20" i="9"/>
  <c r="AH26" i="9" s="1"/>
  <c r="BJ20" i="9"/>
  <c r="AN26" i="9" s="1"/>
  <c r="BL20" i="9"/>
  <c r="AO26" i="9" s="1"/>
  <c r="BN20" i="9"/>
  <c r="AP26" i="9" s="1"/>
  <c r="BT20" i="9"/>
  <c r="AS26" i="9" s="1"/>
  <c r="CJ20" i="9"/>
  <c r="BA26" i="9" s="1"/>
  <c r="CN20" i="9"/>
  <c r="BC26" i="9" s="1"/>
  <c r="CR20" i="9"/>
  <c r="BE26" i="9" s="1"/>
  <c r="CV20" i="9"/>
  <c r="BG26" i="9" s="1"/>
  <c r="CZ20" i="9"/>
  <c r="BI26" i="9" s="1"/>
  <c r="DD20" i="9"/>
  <c r="BK26" i="9" s="1"/>
  <c r="DH20" i="9"/>
  <c r="BM26" i="9" s="1"/>
  <c r="M24" i="8"/>
  <c r="O30" i="8" s="1"/>
  <c r="U24" i="8"/>
  <c r="S30" i="8" s="1"/>
  <c r="AC24" i="8"/>
  <c r="W30" i="8" s="1"/>
  <c r="AK24" i="8"/>
  <c r="AA30" i="8" s="1"/>
  <c r="AS24" i="8"/>
  <c r="AE30" i="8" s="1"/>
  <c r="BA24" i="8"/>
  <c r="AI30" i="8" s="1"/>
  <c r="BI24" i="8"/>
  <c r="AM30" i="8" s="1"/>
  <c r="BQ24" i="8"/>
  <c r="AQ30" i="8" s="1"/>
  <c r="BY24" i="8"/>
  <c r="AU30" i="8" s="1"/>
  <c r="CG24" i="8"/>
  <c r="AY30" i="8" s="1"/>
  <c r="CO24" i="8"/>
  <c r="BC30" i="8" s="1"/>
  <c r="CW24" i="8"/>
  <c r="BG30" i="8" s="1"/>
  <c r="DE24" i="8"/>
  <c r="BK30" i="8" s="1"/>
  <c r="K16" i="7"/>
  <c r="N22" i="7" s="1"/>
  <c r="O16" i="7"/>
  <c r="P22" i="7" s="1"/>
  <c r="S16" i="7"/>
  <c r="R22" i="7" s="1"/>
  <c r="W16" i="7"/>
  <c r="T22" i="7" s="1"/>
  <c r="AA16" i="7"/>
  <c r="AE16" i="7"/>
  <c r="X22" i="7" s="1"/>
  <c r="AU16" i="7"/>
  <c r="AF22" i="7" s="1"/>
  <c r="AY16" i="7"/>
  <c r="AH22" i="7" s="1"/>
  <c r="BC16" i="7"/>
  <c r="AJ22" i="7" s="1"/>
  <c r="BK16" i="7"/>
  <c r="AN22" i="7" s="1"/>
  <c r="DG16" i="7"/>
  <c r="BL22" i="7" s="1"/>
  <c r="AA30" i="6"/>
  <c r="AB30" i="6"/>
  <c r="AH30" i="6"/>
  <c r="AI30" i="6"/>
  <c r="AJ30" i="6"/>
  <c r="AL30" i="6"/>
  <c r="AR30" i="6"/>
  <c r="AU30" i="6"/>
  <c r="BA30" i="6"/>
  <c r="BH30" i="6"/>
  <c r="BI30" i="6"/>
  <c r="BJ30" i="6"/>
  <c r="J39" i="4"/>
  <c r="K39" i="4"/>
  <c r="L39" i="4"/>
  <c r="M39" i="4"/>
  <c r="N39" i="4"/>
  <c r="O39" i="4"/>
  <c r="P39" i="4"/>
  <c r="Q39" i="4"/>
  <c r="R39" i="4"/>
  <c r="S39" i="4"/>
  <c r="T39" i="4"/>
  <c r="U39" i="4"/>
  <c r="V39" i="4"/>
  <c r="W39" i="4"/>
  <c r="X39" i="4"/>
  <c r="Z39" i="4"/>
  <c r="AA39" i="4"/>
  <c r="AB39" i="4"/>
  <c r="AC39" i="4"/>
  <c r="AD39" i="4"/>
  <c r="AE39" i="4"/>
  <c r="AF39" i="4"/>
  <c r="AG39" i="4"/>
  <c r="AH39" i="4"/>
  <c r="AI39" i="4"/>
  <c r="AJ39" i="4"/>
  <c r="AK39" i="4"/>
  <c r="AL39" i="4"/>
  <c r="AM39" i="4"/>
  <c r="AN39" i="4"/>
  <c r="AP39" i="4"/>
  <c r="AQ39" i="4"/>
  <c r="AR39" i="4"/>
  <c r="AS39" i="4"/>
  <c r="AT39" i="4"/>
  <c r="AU39" i="4"/>
  <c r="AV39" i="4"/>
  <c r="AW39" i="4"/>
  <c r="AX39" i="4"/>
  <c r="AY39" i="4"/>
  <c r="AZ39" i="4"/>
  <c r="BA39" i="4"/>
  <c r="BB39" i="4"/>
  <c r="BC39" i="4"/>
  <c r="BD39" i="4"/>
  <c r="BE39" i="4"/>
  <c r="BF39" i="4"/>
  <c r="BG39" i="4"/>
  <c r="I17" i="19"/>
  <c r="O17" i="19"/>
  <c r="P26" i="19" s="1"/>
  <c r="U17" i="19"/>
  <c r="S26" i="19" s="1"/>
  <c r="W17" i="19"/>
  <c r="T26" i="19" s="1"/>
  <c r="AA17" i="19"/>
  <c r="V26" i="19" s="1"/>
  <c r="AC17" i="19"/>
  <c r="W26" i="19" s="1"/>
  <c r="AE17" i="19"/>
  <c r="X26" i="19" s="1"/>
  <c r="AM17" i="19"/>
  <c r="AB26" i="19" s="1"/>
  <c r="AO17" i="19"/>
  <c r="AC26" i="19" s="1"/>
  <c r="K17" i="19"/>
  <c r="N26" i="19" s="1"/>
  <c r="Q17" i="19"/>
  <c r="Q26" i="19" s="1"/>
  <c r="S17" i="19"/>
  <c r="R26" i="19" s="1"/>
  <c r="U26" i="19"/>
  <c r="AI17" i="19"/>
  <c r="Z26" i="19" s="1"/>
  <c r="AK17" i="19"/>
  <c r="AA26" i="19" s="1"/>
  <c r="AD21" i="7"/>
  <c r="AA35" i="21"/>
  <c r="V44" i="21" s="1"/>
  <c r="I35" i="21"/>
  <c r="K22" i="20"/>
  <c r="N31" i="20" s="1"/>
  <c r="P31" i="20"/>
  <c r="Q22" i="20"/>
  <c r="Q31" i="20" s="1"/>
  <c r="Y22" i="20"/>
  <c r="AA22" i="11"/>
  <c r="V31" i="11" s="1"/>
  <c r="AO22" i="11"/>
  <c r="AC31" i="11" s="1"/>
  <c r="AQ22" i="11"/>
  <c r="AD31" i="11" s="1"/>
  <c r="AO20" i="8"/>
  <c r="AC29" i="8" s="1"/>
  <c r="AB29" i="6"/>
  <c r="AC29" i="6"/>
  <c r="AD29" i="6"/>
  <c r="AD30" i="6"/>
  <c r="AE29" i="6"/>
  <c r="CS39" i="21"/>
  <c r="BE45" i="21" s="1"/>
  <c r="CU55" i="18" l="1"/>
  <c r="BF61" i="18" s="1"/>
  <c r="CU51" i="18"/>
  <c r="BF60" i="18" s="1"/>
  <c r="AY51" i="18"/>
  <c r="AH60" i="18" s="1"/>
  <c r="CM55" i="18"/>
  <c r="BB61" i="18" s="1"/>
  <c r="CM51" i="18"/>
  <c r="BB60" i="18" s="1"/>
  <c r="DC51" i="18"/>
  <c r="AC51" i="18"/>
  <c r="W60" i="18" s="1"/>
  <c r="M51" i="18"/>
  <c r="O60" i="18" s="1"/>
  <c r="W35" i="21"/>
  <c r="CO39" i="21"/>
  <c r="BC45" i="21" s="1"/>
  <c r="AK39" i="21"/>
  <c r="AA45" i="21" s="1"/>
  <c r="M35" i="21"/>
  <c r="O44" i="21" s="1"/>
  <c r="DC39" i="21"/>
  <c r="BJ45" i="21" s="1"/>
  <c r="CU39" i="21"/>
  <c r="BF45" i="21" s="1"/>
  <c r="CM39" i="21"/>
  <c r="BB45" i="21" s="1"/>
  <c r="CE39" i="21"/>
  <c r="AX45" i="21" s="1"/>
  <c r="BG39" i="21"/>
  <c r="AL45" i="21" s="1"/>
  <c r="AY39" i="21"/>
  <c r="AH45" i="21" s="1"/>
  <c r="AI39" i="21"/>
  <c r="Z45" i="21" s="1"/>
  <c r="AG39" i="21"/>
  <c r="Y45" i="21" s="1"/>
  <c r="AO39" i="21"/>
  <c r="AC45" i="21" s="1"/>
  <c r="CI39" i="21"/>
  <c r="AZ45" i="21" s="1"/>
  <c r="BM39" i="21"/>
  <c r="AO45" i="21" s="1"/>
  <c r="AO35" i="21"/>
  <c r="AC44" i="21" s="1"/>
  <c r="CK35" i="21"/>
  <c r="BA44" i="21" s="1"/>
  <c r="BU35" i="21"/>
  <c r="AS44" i="21" s="1"/>
  <c r="CA35" i="21"/>
  <c r="AV44" i="21" s="1"/>
  <c r="DG39" i="21"/>
  <c r="BL45" i="21" s="1"/>
  <c r="CQ39" i="21"/>
  <c r="BD45" i="21" s="1"/>
  <c r="CA39" i="21"/>
  <c r="AV45" i="21" s="1"/>
  <c r="BK39" i="21"/>
  <c r="AN45" i="21" s="1"/>
  <c r="DE39" i="21"/>
  <c r="BK45" i="21" s="1"/>
  <c r="CY39" i="21"/>
  <c r="BH45" i="21" s="1"/>
  <c r="BS39" i="21"/>
  <c r="AR45" i="21" s="1"/>
  <c r="BC39" i="21"/>
  <c r="AJ45" i="21" s="1"/>
  <c r="CG35" i="21"/>
  <c r="AY44" i="21" s="1"/>
  <c r="BW39" i="21"/>
  <c r="AT45" i="21" s="1"/>
  <c r="BO39" i="21"/>
  <c r="AP45" i="21" s="1"/>
  <c r="M39" i="21"/>
  <c r="O45" i="21" s="1"/>
  <c r="CO35" i="21"/>
  <c r="BC44" i="21" s="1"/>
  <c r="BQ35" i="21"/>
  <c r="AQ44" i="21" s="1"/>
  <c r="CG39" i="21"/>
  <c r="AY45" i="21" s="1"/>
  <c r="DA35" i="21"/>
  <c r="BI44" i="21" s="1"/>
  <c r="AG35" i="21"/>
  <c r="Y44" i="21" s="1"/>
  <c r="DE35" i="21"/>
  <c r="BK44" i="21" s="1"/>
  <c r="BY35" i="21"/>
  <c r="AU44" i="21" s="1"/>
  <c r="CW39" i="21"/>
  <c r="BG45" i="21" s="1"/>
  <c r="CQ35" i="21"/>
  <c r="BD44" i="21" s="1"/>
  <c r="CW35" i="21"/>
  <c r="BG44" i="21" s="1"/>
  <c r="AS35" i="21"/>
  <c r="AE44" i="21" s="1"/>
  <c r="BK35" i="21"/>
  <c r="AN44" i="21" s="1"/>
  <c r="BI35" i="21"/>
  <c r="AM44" i="21" s="1"/>
  <c r="BE35" i="21"/>
  <c r="AK44" i="21" s="1"/>
  <c r="BA35" i="21"/>
  <c r="AI44" i="21" s="1"/>
  <c r="BC35" i="21"/>
  <c r="AJ44" i="21" s="1"/>
  <c r="BA39" i="21"/>
  <c r="AI45" i="21" s="1"/>
  <c r="AW39" i="21"/>
  <c r="AG45" i="21" s="1"/>
  <c r="AD44" i="21"/>
  <c r="AB44" i="21"/>
  <c r="AK35" i="21"/>
  <c r="AA44" i="21" s="1"/>
  <c r="AE39" i="21"/>
  <c r="X45" i="21" s="1"/>
  <c r="AC39" i="21"/>
  <c r="W45" i="21" s="1"/>
  <c r="W39" i="21"/>
  <c r="T45" i="21" s="1"/>
  <c r="U39" i="21"/>
  <c r="S45" i="21" s="1"/>
  <c r="O39" i="21"/>
  <c r="P45" i="21" s="1"/>
  <c r="BI39" i="21"/>
  <c r="AM45" i="21" s="1"/>
  <c r="AC35" i="21"/>
  <c r="W44" i="21" s="1"/>
  <c r="AQ39" i="21"/>
  <c r="AD45" i="21" s="1"/>
  <c r="U45" i="21"/>
  <c r="Q45" i="21"/>
  <c r="DC35" i="21"/>
  <c r="BJ44" i="21" s="1"/>
  <c r="CU35" i="21"/>
  <c r="BF44" i="21" s="1"/>
  <c r="CM35" i="21"/>
  <c r="BB44" i="21" s="1"/>
  <c r="CE35" i="21"/>
  <c r="AX44" i="21" s="1"/>
  <c r="BW35" i="21"/>
  <c r="AT44" i="21" s="1"/>
  <c r="BO35" i="21"/>
  <c r="AP44" i="21" s="1"/>
  <c r="BG35" i="21"/>
  <c r="AL44" i="21" s="1"/>
  <c r="AY35" i="21"/>
  <c r="AH44" i="21" s="1"/>
  <c r="AU35" i="21"/>
  <c r="AF44" i="21" s="1"/>
  <c r="BQ39" i="21"/>
  <c r="AQ45" i="21" s="1"/>
  <c r="AS39" i="21"/>
  <c r="AE45" i="21" s="1"/>
  <c r="Y35" i="21"/>
  <c r="U44" i="21" s="1"/>
  <c r="AU39" i="21"/>
  <c r="AF45" i="21" s="1"/>
  <c r="AM39" i="21"/>
  <c r="AB45" i="21" s="1"/>
  <c r="BY39" i="21"/>
  <c r="AU45" i="21" s="1"/>
  <c r="AI35" i="21"/>
  <c r="Z44" i="21" s="1"/>
  <c r="S35" i="21"/>
  <c r="R44" i="21" s="1"/>
  <c r="K35" i="21"/>
  <c r="N44" i="21" s="1"/>
  <c r="CS35" i="21"/>
  <c r="BE44" i="21" s="1"/>
  <c r="CC35" i="21"/>
  <c r="AW44" i="21" s="1"/>
  <c r="BM35" i="21"/>
  <c r="AO44" i="21" s="1"/>
  <c r="DA22" i="20"/>
  <c r="BI31" i="20" s="1"/>
  <c r="CS22" i="20"/>
  <c r="BE31" i="20" s="1"/>
  <c r="CC22" i="20"/>
  <c r="AW31" i="20" s="1"/>
  <c r="CS26" i="20"/>
  <c r="BE32" i="20" s="1"/>
  <c r="M22" i="20"/>
  <c r="O31" i="20" s="1"/>
  <c r="CE26" i="20"/>
  <c r="AX32" i="20" s="1"/>
  <c r="AK51" i="18"/>
  <c r="AA60" i="18" s="1"/>
  <c r="W51" i="18"/>
  <c r="T60" i="18" s="1"/>
  <c r="DG55" i="18"/>
  <c r="BL61" i="18" s="1"/>
  <c r="CQ55" i="18"/>
  <c r="BD61" i="18" s="1"/>
  <c r="CI55" i="18"/>
  <c r="AZ61" i="18" s="1"/>
  <c r="BK55" i="18"/>
  <c r="AN61" i="18" s="1"/>
  <c r="O55" i="18"/>
  <c r="P61" i="18" s="1"/>
  <c r="CE51" i="18"/>
  <c r="AX60" i="18" s="1"/>
  <c r="U51" i="18"/>
  <c r="S60" i="18" s="1"/>
  <c r="N61" i="18"/>
  <c r="DG51" i="18"/>
  <c r="BL60" i="18" s="1"/>
  <c r="CY51" i="18"/>
  <c r="BH60" i="18" s="1"/>
  <c r="CQ51" i="18"/>
  <c r="BD60" i="18" s="1"/>
  <c r="CE55" i="18"/>
  <c r="AX61" i="18" s="1"/>
  <c r="Q51" i="18"/>
  <c r="Q60" i="18" s="1"/>
  <c r="I55" i="18"/>
  <c r="DA55" i="18"/>
  <c r="BI61" i="18" s="1"/>
  <c r="AW55" i="18"/>
  <c r="AG61" i="18" s="1"/>
  <c r="CG51" i="18"/>
  <c r="AY60" i="18" s="1"/>
  <c r="AS51" i="18"/>
  <c r="AE60" i="18" s="1"/>
  <c r="DF20" i="9"/>
  <c r="BL26" i="9" s="1"/>
  <c r="BD20" i="9"/>
  <c r="AK26" i="9" s="1"/>
  <c r="AH20" i="9"/>
  <c r="Z26" i="9" s="1"/>
  <c r="BL25" i="9"/>
  <c r="BR16" i="9"/>
  <c r="AR25" i="9" s="1"/>
  <c r="AD16" i="9"/>
  <c r="X25" i="9" s="1"/>
  <c r="R20" i="9"/>
  <c r="R26" i="9" s="1"/>
  <c r="BH20" i="9"/>
  <c r="AM26" i="9" s="1"/>
  <c r="AD20" i="9"/>
  <c r="CX20" i="9"/>
  <c r="BH26" i="9" s="1"/>
  <c r="AN20" i="9"/>
  <c r="AC26" i="9" s="1"/>
  <c r="CX16" i="9"/>
  <c r="BH25" i="9" s="1"/>
  <c r="AJ25" i="9"/>
  <c r="AL16" i="9"/>
  <c r="AB25" i="9" s="1"/>
  <c r="N16" i="9"/>
  <c r="P25" i="9" s="1"/>
  <c r="BB20" i="9"/>
  <c r="AJ26" i="9" s="1"/>
  <c r="V16" i="9"/>
  <c r="T25" i="9" s="1"/>
  <c r="BP20" i="9"/>
  <c r="AQ26" i="9" s="1"/>
  <c r="CB20" i="9"/>
  <c r="AW26" i="9" s="1"/>
  <c r="T26" i="9"/>
  <c r="BQ64" i="22"/>
  <c r="AQ70" i="22" s="1"/>
  <c r="CU64" i="22"/>
  <c r="BF70" i="22" s="1"/>
  <c r="AM60" i="22"/>
  <c r="AB69" i="22" s="1"/>
  <c r="BG64" i="22"/>
  <c r="AL70" i="22" s="1"/>
  <c r="CW64" i="22"/>
  <c r="BG70" i="22" s="1"/>
  <c r="DC64" i="22"/>
  <c r="BJ70" i="22" s="1"/>
  <c r="AA60" i="22"/>
  <c r="V69" i="22" s="1"/>
  <c r="S60" i="22"/>
  <c r="R69" i="22" s="1"/>
  <c r="CI60" i="22"/>
  <c r="AZ69" i="22" s="1"/>
  <c r="AK60" i="22"/>
  <c r="AA69" i="22" s="1"/>
  <c r="AC60" i="22"/>
  <c r="W69" i="22" s="1"/>
  <c r="CM64" i="22"/>
  <c r="BB70" i="22" s="1"/>
  <c r="CE64" i="22"/>
  <c r="AX70" i="22" s="1"/>
  <c r="AY64" i="22"/>
  <c r="AH70" i="22" s="1"/>
  <c r="DG64" i="22"/>
  <c r="BL70" i="22" s="1"/>
  <c r="CY60" i="22"/>
  <c r="BH69" i="22" s="1"/>
  <c r="CW60" i="22"/>
  <c r="BG69" i="22" s="1"/>
  <c r="BA64" i="22"/>
  <c r="AI70" i="22" s="1"/>
  <c r="AI64" i="22"/>
  <c r="Z70" i="22" s="1"/>
  <c r="K60" i="22"/>
  <c r="N69" i="22" s="1"/>
  <c r="CG64" i="22"/>
  <c r="AY70" i="22" s="1"/>
  <c r="BY64" i="22"/>
  <c r="AU70" i="22" s="1"/>
  <c r="S69" i="22"/>
  <c r="S64" i="22"/>
  <c r="R70" i="22" s="1"/>
  <c r="BQ60" i="22"/>
  <c r="AQ69" i="22" s="1"/>
  <c r="BE64" i="22"/>
  <c r="AK70" i="22" s="1"/>
  <c r="DG60" i="22"/>
  <c r="AA64" i="22"/>
  <c r="V70" i="22" s="1"/>
  <c r="W60" i="22"/>
  <c r="T69" i="22" s="1"/>
  <c r="DA64" i="22"/>
  <c r="BI70" i="22" s="1"/>
  <c r="CS64" i="22"/>
  <c r="BW64" i="22"/>
  <c r="AT70" i="22" s="1"/>
  <c r="BO64" i="22"/>
  <c r="AP70" i="22" s="1"/>
  <c r="BS60" i="22"/>
  <c r="AR69" i="22" s="1"/>
  <c r="BC60" i="22"/>
  <c r="AJ69" i="22" s="1"/>
  <c r="AU64" i="22"/>
  <c r="AF70" i="22" s="1"/>
  <c r="BU60" i="22"/>
  <c r="AS69" i="22" s="1"/>
  <c r="CO64" i="22"/>
  <c r="BC70" i="22" s="1"/>
  <c r="BS64" i="22"/>
  <c r="AR70" i="22" s="1"/>
  <c r="BK64" i="22"/>
  <c r="AN70" i="22" s="1"/>
  <c r="AC64" i="22"/>
  <c r="W70" i="22" s="1"/>
  <c r="CQ60" i="22"/>
  <c r="BD69" i="22" s="1"/>
  <c r="CA60" i="22"/>
  <c r="AV69" i="22" s="1"/>
  <c r="BK60" i="22"/>
  <c r="AN69" i="22" s="1"/>
  <c r="AU60" i="22"/>
  <c r="AF69" i="22" s="1"/>
  <c r="DA60" i="22"/>
  <c r="BI69" i="22" s="1"/>
  <c r="CK60" i="22"/>
  <c r="BA69" i="22" s="1"/>
  <c r="BM60" i="22"/>
  <c r="AO69" i="22" s="1"/>
  <c r="AW60" i="22"/>
  <c r="AG69" i="22" s="1"/>
  <c r="CI64" i="22"/>
  <c r="AZ70" i="22" s="1"/>
  <c r="AI60" i="22"/>
  <c r="Z69" i="22" s="1"/>
  <c r="CS60" i="22"/>
  <c r="BE69" i="22" s="1"/>
  <c r="CC60" i="22"/>
  <c r="AW69" i="22" s="1"/>
  <c r="BE60" i="22"/>
  <c r="AK69" i="22" s="1"/>
  <c r="AS60" i="22"/>
  <c r="AE69" i="22" s="1"/>
  <c r="BU64" i="22"/>
  <c r="AS70" i="22" s="1"/>
  <c r="BI64" i="22"/>
  <c r="AM70" i="22" s="1"/>
  <c r="BC64" i="22"/>
  <c r="AJ70" i="22" s="1"/>
  <c r="AO64" i="22"/>
  <c r="AC70" i="22" s="1"/>
  <c r="AG64" i="22"/>
  <c r="Y70" i="22" s="1"/>
  <c r="Q64" i="22"/>
  <c r="Q70" i="22" s="1"/>
  <c r="DE60" i="22"/>
  <c r="BK69" i="22" s="1"/>
  <c r="CU60" i="22"/>
  <c r="BF69" i="22" s="1"/>
  <c r="CM60" i="22"/>
  <c r="BB69" i="22" s="1"/>
  <c r="CE60" i="22"/>
  <c r="AX69" i="22" s="1"/>
  <c r="BW60" i="22"/>
  <c r="AT69" i="22" s="1"/>
  <c r="BO60" i="22"/>
  <c r="AP69" i="22" s="1"/>
  <c r="BG60" i="22"/>
  <c r="AL69" i="22" s="1"/>
  <c r="AH69" i="22"/>
  <c r="DC60" i="22"/>
  <c r="BJ69" i="22" s="1"/>
  <c r="DG26" i="20"/>
  <c r="BL32" i="20" s="1"/>
  <c r="DE22" i="20"/>
  <c r="BK31" i="20" s="1"/>
  <c r="DC26" i="20"/>
  <c r="BJ32" i="20" s="1"/>
  <c r="DA26" i="20"/>
  <c r="BI32" i="20" s="1"/>
  <c r="CU26" i="20"/>
  <c r="BF32" i="20" s="1"/>
  <c r="CW22" i="20"/>
  <c r="BG31" i="20" s="1"/>
  <c r="CK22" i="20"/>
  <c r="BA31" i="20" s="1"/>
  <c r="CA26" i="20"/>
  <c r="AV32" i="20" s="1"/>
  <c r="BQ22" i="20"/>
  <c r="AQ31" i="20" s="1"/>
  <c r="CA22" i="20"/>
  <c r="AV31" i="20" s="1"/>
  <c r="BS26" i="20"/>
  <c r="BM26" i="20"/>
  <c r="AO32" i="20" s="1"/>
  <c r="BK26" i="20"/>
  <c r="AN32" i="20" s="1"/>
  <c r="BE22" i="20"/>
  <c r="AK31" i="20" s="1"/>
  <c r="AE22" i="20"/>
  <c r="X31" i="20" s="1"/>
  <c r="T31" i="20"/>
  <c r="CW26" i="20"/>
  <c r="BG32" i="20" s="1"/>
  <c r="CM26" i="20"/>
  <c r="BB32" i="20" s="1"/>
  <c r="CK26" i="20"/>
  <c r="BA32" i="20" s="1"/>
  <c r="CI22" i="20"/>
  <c r="CI26" i="20"/>
  <c r="AZ32" i="20" s="1"/>
  <c r="BY22" i="20"/>
  <c r="AU31" i="20" s="1"/>
  <c r="BW26" i="20"/>
  <c r="AT32" i="20" s="1"/>
  <c r="BU22" i="20"/>
  <c r="AS31" i="20" s="1"/>
  <c r="BS22" i="20"/>
  <c r="AR31" i="20" s="1"/>
  <c r="BQ26" i="20"/>
  <c r="AQ32" i="20" s="1"/>
  <c r="BC26" i="20"/>
  <c r="AJ32" i="20" s="1"/>
  <c r="AS22" i="20"/>
  <c r="AE31" i="20" s="1"/>
  <c r="AQ22" i="20"/>
  <c r="AD31" i="20" s="1"/>
  <c r="W31" i="20"/>
  <c r="AA22" i="20"/>
  <c r="V31" i="20" s="1"/>
  <c r="BY26" i="20"/>
  <c r="AU32" i="20" s="1"/>
  <c r="BU26" i="20"/>
  <c r="AS32" i="20" s="1"/>
  <c r="BO26" i="20"/>
  <c r="AP32" i="20" s="1"/>
  <c r="BM22" i="20"/>
  <c r="AO31" i="20" s="1"/>
  <c r="BK22" i="20"/>
  <c r="AN31" i="20" s="1"/>
  <c r="BI22" i="20"/>
  <c r="AM31" i="20" s="1"/>
  <c r="BI26" i="20"/>
  <c r="AM32" i="20" s="1"/>
  <c r="BG26" i="20"/>
  <c r="AL32" i="20" s="1"/>
  <c r="BE26" i="20"/>
  <c r="AK32" i="20" s="1"/>
  <c r="BC22" i="20"/>
  <c r="BA22" i="20"/>
  <c r="AI31" i="20" s="1"/>
  <c r="BA26" i="20"/>
  <c r="AI32" i="20" s="1"/>
  <c r="AY26" i="20"/>
  <c r="AH32" i="20" s="1"/>
  <c r="AW26" i="20"/>
  <c r="AG32" i="20" s="1"/>
  <c r="AO22" i="20"/>
  <c r="AC31" i="20" s="1"/>
  <c r="AK26" i="20"/>
  <c r="AA32" i="20" s="1"/>
  <c r="Y31" i="20"/>
  <c r="U26" i="20"/>
  <c r="S32" i="20" s="1"/>
  <c r="Y64" i="22"/>
  <c r="AE64" i="22"/>
  <c r="X70" i="22" s="1"/>
  <c r="AO60" i="22"/>
  <c r="AC69" i="22" s="1"/>
  <c r="AK64" i="22"/>
  <c r="AA70" i="22" s="1"/>
  <c r="W64" i="22"/>
  <c r="T70" i="22" s="1"/>
  <c r="K64" i="22"/>
  <c r="N70" i="22" s="1"/>
  <c r="AG60" i="22"/>
  <c r="Y69" i="22" s="1"/>
  <c r="AQ64" i="22"/>
  <c r="AD70" i="22" s="1"/>
  <c r="S70" i="22"/>
  <c r="AE60" i="22"/>
  <c r="X69" i="22" s="1"/>
  <c r="M60" i="22"/>
  <c r="O69" i="22" s="1"/>
  <c r="AW35" i="21"/>
  <c r="AG44" i="21" s="1"/>
  <c r="AE35" i="21"/>
  <c r="X44" i="21" s="1"/>
  <c r="Q35" i="21"/>
  <c r="Q44" i="21" s="1"/>
  <c r="AA39" i="21"/>
  <c r="S39" i="21"/>
  <c r="R45" i="21" s="1"/>
  <c r="K39" i="21"/>
  <c r="N45" i="21" s="1"/>
  <c r="AC26" i="20"/>
  <c r="W32" i="20" s="1"/>
  <c r="AW22" i="20"/>
  <c r="AG31" i="20" s="1"/>
  <c r="AO26" i="20"/>
  <c r="AC32" i="20" s="1"/>
  <c r="Y32" i="20"/>
  <c r="Y26" i="20"/>
  <c r="U32" i="20" s="1"/>
  <c r="Q26" i="20"/>
  <c r="Q32" i="20" s="1"/>
  <c r="AM22" i="20"/>
  <c r="AB31" i="20" s="1"/>
  <c r="AS26" i="20"/>
  <c r="AE32" i="20" s="1"/>
  <c r="M26" i="20"/>
  <c r="O32" i="20" s="1"/>
  <c r="AQ26" i="20"/>
  <c r="AD32" i="20" s="1"/>
  <c r="AI26" i="20"/>
  <c r="Z32" i="20" s="1"/>
  <c r="AA26" i="20"/>
  <c r="V32" i="20" s="1"/>
  <c r="S26" i="20"/>
  <c r="N32" i="20"/>
  <c r="AI22" i="20"/>
  <c r="Z31" i="20" s="1"/>
  <c r="S22" i="20"/>
  <c r="R31" i="20" s="1"/>
  <c r="AU26" i="20"/>
  <c r="AF32" i="20" s="1"/>
  <c r="AM26" i="20"/>
  <c r="AE26" i="20"/>
  <c r="X32" i="20" s="1"/>
  <c r="T32" i="20"/>
  <c r="O26" i="20"/>
  <c r="P32" i="20" s="1"/>
  <c r="AU22" i="20"/>
  <c r="AF31" i="20" s="1"/>
  <c r="CY55" i="18"/>
  <c r="BH61" i="18" s="1"/>
  <c r="CS55" i="18"/>
  <c r="BE61" i="18" s="1"/>
  <c r="CS51" i="18"/>
  <c r="BE60" i="18" s="1"/>
  <c r="CK55" i="18"/>
  <c r="BA61" i="18" s="1"/>
  <c r="CK51" i="18"/>
  <c r="BA60" i="18" s="1"/>
  <c r="CI51" i="18"/>
  <c r="AZ60" i="18" s="1"/>
  <c r="BC51" i="18"/>
  <c r="AJ60" i="18" s="1"/>
  <c r="BC55" i="18"/>
  <c r="AQ51" i="18"/>
  <c r="AD60" i="18" s="1"/>
  <c r="AI51" i="18"/>
  <c r="Z60" i="18" s="1"/>
  <c r="R60" i="18"/>
  <c r="BW51" i="18"/>
  <c r="AT60" i="18" s="1"/>
  <c r="BU55" i="18"/>
  <c r="AS61" i="18" s="1"/>
  <c r="BQ51" i="18"/>
  <c r="AQ60" i="18" s="1"/>
  <c r="BO55" i="18"/>
  <c r="AP61" i="18" s="1"/>
  <c r="BO51" i="18"/>
  <c r="AP60" i="18" s="1"/>
  <c r="BM55" i="18"/>
  <c r="AO61" i="18" s="1"/>
  <c r="BG55" i="18"/>
  <c r="AL61" i="18" s="1"/>
  <c r="BG51" i="18"/>
  <c r="AL60" i="18" s="1"/>
  <c r="BE55" i="18"/>
  <c r="AK61" i="18" s="1"/>
  <c r="AU51" i="18"/>
  <c r="AM55" i="18"/>
  <c r="AB61" i="18" s="1"/>
  <c r="Y60" i="18"/>
  <c r="AE51" i="18"/>
  <c r="X60" i="18" s="1"/>
  <c r="AE55" i="18"/>
  <c r="X61" i="18" s="1"/>
  <c r="AA55" i="18"/>
  <c r="V61" i="18" s="1"/>
  <c r="CC55" i="18"/>
  <c r="AW61" i="18" s="1"/>
  <c r="BS51" i="18"/>
  <c r="AR60" i="18" s="1"/>
  <c r="O51" i="18"/>
  <c r="P60" i="18" s="1"/>
  <c r="CC51" i="18"/>
  <c r="AW60" i="18" s="1"/>
  <c r="CA55" i="18"/>
  <c r="AV61" i="18" s="1"/>
  <c r="CA51" i="18"/>
  <c r="AV60" i="18" s="1"/>
  <c r="BW55" i="18"/>
  <c r="AT61" i="18" s="1"/>
  <c r="BS55" i="18"/>
  <c r="AR61" i="18" s="1"/>
  <c r="BK51" i="18"/>
  <c r="AN60" i="18" s="1"/>
  <c r="BA51" i="18"/>
  <c r="AI60" i="18" s="1"/>
  <c r="BA55" i="18"/>
  <c r="AI61" i="18" s="1"/>
  <c r="AY55" i="18"/>
  <c r="AH61" i="18" s="1"/>
  <c r="AU55" i="18"/>
  <c r="AF61" i="18" s="1"/>
  <c r="AC60" i="18"/>
  <c r="AM51" i="18"/>
  <c r="AB60" i="18" s="1"/>
  <c r="Y51" i="18"/>
  <c r="U60" i="18" s="1"/>
  <c r="Z61" i="18"/>
  <c r="S55" i="18"/>
  <c r="R61" i="18" s="1"/>
  <c r="AK55" i="18"/>
  <c r="AA61" i="18" s="1"/>
  <c r="M55" i="18"/>
  <c r="O61" i="18" s="1"/>
  <c r="AQ20" i="8"/>
  <c r="AD29" i="8" s="1"/>
  <c r="Q60" i="22"/>
  <c r="Q69" i="22" s="1"/>
  <c r="M17" i="19"/>
  <c r="O26" i="19" s="1"/>
  <c r="AW30" i="6"/>
  <c r="DA24" i="8"/>
  <c r="BI30" i="8" s="1"/>
  <c r="CS24" i="8"/>
  <c r="BE30" i="8" s="1"/>
  <c r="CK24" i="8"/>
  <c r="BA30" i="8" s="1"/>
  <c r="CC24" i="8"/>
  <c r="AW30" i="8" s="1"/>
  <c r="BU24" i="8"/>
  <c r="AS30" i="8" s="1"/>
  <c r="BM24" i="8"/>
  <c r="AO30" i="8" s="1"/>
  <c r="BE24" i="8"/>
  <c r="AK30" i="8" s="1"/>
  <c r="AW24" i="8"/>
  <c r="AG30" i="8" s="1"/>
  <c r="AO55" i="18"/>
  <c r="AC61" i="18" s="1"/>
  <c r="AG55" i="18"/>
  <c r="Y61" i="18" s="1"/>
  <c r="Y55" i="18"/>
  <c r="U61" i="18" s="1"/>
  <c r="Q55" i="18"/>
  <c r="Q61" i="18" s="1"/>
  <c r="BD30" i="6"/>
  <c r="AZ20" i="9"/>
  <c r="AI26" i="9" s="1"/>
  <c r="U22" i="20"/>
  <c r="S31" i="20" s="1"/>
  <c r="BF20" i="9"/>
  <c r="AL26" i="9" s="1"/>
  <c r="AK22" i="20"/>
  <c r="P44" i="21"/>
  <c r="DE55" i="18"/>
  <c r="BK61" i="18" s="1"/>
  <c r="BY55" i="18"/>
  <c r="AU61" i="18" s="1"/>
  <c r="AS55" i="18"/>
  <c r="AE61" i="18" s="1"/>
  <c r="U55" i="18"/>
  <c r="S61" i="18" s="1"/>
  <c r="AM30" i="6"/>
  <c r="AF30" i="6"/>
  <c r="CH20" i="9"/>
  <c r="AZ26" i="9" s="1"/>
  <c r="BR20" i="9"/>
  <c r="AR26" i="9" s="1"/>
  <c r="CY21" i="19"/>
  <c r="BH27" i="19" s="1"/>
  <c r="CQ21" i="19"/>
  <c r="BD27" i="19" s="1"/>
  <c r="CI21" i="19"/>
  <c r="AZ27" i="19" s="1"/>
  <c r="BS21" i="19"/>
  <c r="AR27" i="19" s="1"/>
  <c r="BK21" i="19"/>
  <c r="AN27" i="19" s="1"/>
  <c r="BC21" i="19"/>
  <c r="AJ27" i="19" s="1"/>
  <c r="S21" i="7"/>
  <c r="BC30" i="6"/>
  <c r="AN30" i="6"/>
  <c r="AG30" i="6"/>
  <c r="AC30" i="6"/>
  <c r="CO55" i="18"/>
  <c r="BC61" i="18" s="1"/>
  <c r="BI55" i="18"/>
  <c r="AM61" i="18" s="1"/>
  <c r="AC55" i="18"/>
  <c r="W61" i="18" s="1"/>
  <c r="K51" i="18"/>
  <c r="N60" i="18" s="1"/>
  <c r="S44" i="21"/>
  <c r="AQ60" i="22"/>
  <c r="AD69" i="22" s="1"/>
  <c r="U69" i="22"/>
  <c r="BF30" i="6"/>
  <c r="AY30" i="6"/>
  <c r="DC24" i="8"/>
  <c r="BJ30" i="8" s="1"/>
  <c r="CU24" i="8"/>
  <c r="BF30" i="8" s="1"/>
  <c r="CM24" i="8"/>
  <c r="BB30" i="8" s="1"/>
  <c r="CE24" i="8"/>
  <c r="AX30" i="8" s="1"/>
  <c r="BW24" i="8"/>
  <c r="AT30" i="8" s="1"/>
  <c r="BG24" i="8"/>
  <c r="AL30" i="8" s="1"/>
  <c r="AY24" i="8"/>
  <c r="AH30" i="8" s="1"/>
  <c r="AQ24" i="8"/>
  <c r="AD30" i="8" s="1"/>
  <c r="AI24" i="8"/>
  <c r="Z30" i="8" s="1"/>
  <c r="AA24" i="8"/>
  <c r="V30" i="8" s="1"/>
  <c r="R30" i="8"/>
  <c r="K24" i="8"/>
  <c r="N30" i="8" s="1"/>
  <c r="BX20" i="9"/>
  <c r="AU26" i="9" s="1"/>
  <c r="CA64" i="22"/>
  <c r="AV70" i="22" s="1"/>
  <c r="AP30" i="6"/>
  <c r="DG24" i="8"/>
  <c r="BL30" i="8" s="1"/>
  <c r="CY24" i="8"/>
  <c r="BH30" i="8" s="1"/>
  <c r="CQ24" i="8"/>
  <c r="BD30" i="8" s="1"/>
  <c r="CI24" i="8"/>
  <c r="AZ30" i="8" s="1"/>
  <c r="CA24" i="8"/>
  <c r="AV30" i="8" s="1"/>
  <c r="BS24" i="8"/>
  <c r="AR30" i="8" s="1"/>
  <c r="BK24" i="8"/>
  <c r="AN30" i="8" s="1"/>
  <c r="BC24" i="8"/>
  <c r="AJ30" i="8" s="1"/>
  <c r="AU24" i="8"/>
  <c r="AF30" i="8" s="1"/>
  <c r="AM24" i="8"/>
  <c r="AB30" i="8" s="1"/>
  <c r="AE24" i="8"/>
  <c r="X30" i="8" s="1"/>
  <c r="W24" i="8"/>
  <c r="O24" i="8"/>
  <c r="P30" i="8" s="1"/>
  <c r="AP20" i="9"/>
  <c r="AD26" i="9" s="1"/>
  <c r="AJ20" i="9"/>
  <c r="AA26" i="9" s="1"/>
  <c r="M64" i="22"/>
  <c r="O70" i="22" s="1"/>
  <c r="Z20" i="9"/>
  <c r="V26" i="9" s="1"/>
  <c r="T20" i="9"/>
  <c r="AQ55" i="18"/>
  <c r="DG17" i="19"/>
  <c r="BL26" i="19" s="1"/>
  <c r="CY17" i="19"/>
  <c r="BH26" i="19" s="1"/>
  <c r="CQ17" i="19"/>
  <c r="BD26" i="19" s="1"/>
  <c r="DC22" i="20"/>
  <c r="BJ31" i="20" s="1"/>
  <c r="CU22" i="20"/>
  <c r="BF31" i="20" s="1"/>
  <c r="CM22" i="20"/>
  <c r="BB31" i="20" s="1"/>
  <c r="CE22" i="20"/>
  <c r="AX31" i="20" s="1"/>
  <c r="BW22" i="20"/>
  <c r="AT31" i="20" s="1"/>
  <c r="BO22" i="20"/>
  <c r="AP31" i="20" s="1"/>
  <c r="BG22" i="20"/>
  <c r="AL31" i="20" s="1"/>
  <c r="AY22" i="20"/>
  <c r="AH31" i="20" s="1"/>
  <c r="DE64" i="22"/>
  <c r="BK70" i="22" s="1"/>
  <c r="CY64" i="22"/>
  <c r="BH70" i="22" s="1"/>
  <c r="AS64" i="22"/>
  <c r="AE70" i="22" s="1"/>
  <c r="AM64" i="22"/>
  <c r="AB70" i="22" s="1"/>
  <c r="Z29" i="6"/>
  <c r="J16" i="9"/>
  <c r="DB16" i="9"/>
  <c r="BJ25" i="9" s="1"/>
  <c r="CT16" i="9"/>
  <c r="BF25" i="9" s="1"/>
  <c r="BN16" i="9"/>
  <c r="AP25" i="9" s="1"/>
  <c r="BF16" i="9"/>
  <c r="AL25" i="9" s="1"/>
  <c r="AX16" i="9"/>
  <c r="AH25" i="9" s="1"/>
  <c r="AP16" i="9"/>
  <c r="AD25" i="9" s="1"/>
  <c r="AH16" i="9"/>
  <c r="Z16" i="9"/>
  <c r="V25" i="9" s="1"/>
  <c r="R16" i="9"/>
  <c r="R25" i="9" s="1"/>
  <c r="AO24" i="8"/>
  <c r="AC30" i="8" s="1"/>
  <c r="Y30" i="8"/>
  <c r="U30" i="8"/>
  <c r="Q24" i="8"/>
  <c r="Q30" i="8" s="1"/>
  <c r="DB20" i="9"/>
  <c r="BJ26" i="9" s="1"/>
  <c r="CT20" i="9"/>
  <c r="BF26" i="9" s="1"/>
  <c r="DA21" i="19"/>
  <c r="BI27" i="19" s="1"/>
  <c r="CS21" i="19"/>
  <c r="BE27" i="19" s="1"/>
  <c r="CK21" i="19"/>
  <c r="BA27" i="19" s="1"/>
  <c r="CC21" i="19"/>
  <c r="AW27" i="19" s="1"/>
  <c r="BU21" i="19"/>
  <c r="AS27" i="19" s="1"/>
  <c r="BM21" i="19"/>
  <c r="AO27" i="19" s="1"/>
  <c r="BE21" i="19"/>
  <c r="AK27" i="19" s="1"/>
  <c r="AW21" i="19"/>
  <c r="AG27" i="19" s="1"/>
  <c r="AM21" i="19"/>
  <c r="AB27" i="19" s="1"/>
  <c r="AE21" i="19"/>
  <c r="X27" i="19" s="1"/>
  <c r="W21" i="19"/>
  <c r="T27" i="19" s="1"/>
  <c r="O21" i="19"/>
  <c r="P27" i="19" s="1"/>
  <c r="DG35" i="21"/>
  <c r="BL44" i="21" s="1"/>
  <c r="CY35" i="21"/>
  <c r="BH44" i="21" s="1"/>
  <c r="CI35" i="21"/>
  <c r="AZ44" i="21" s="1"/>
  <c r="CE17" i="19"/>
  <c r="AX26" i="19" s="1"/>
  <c r="BW17" i="19"/>
  <c r="AT26" i="19" s="1"/>
  <c r="BO17" i="19"/>
  <c r="AP26" i="19" s="1"/>
  <c r="BG17" i="19"/>
  <c r="AL26" i="19" s="1"/>
  <c r="AY17" i="19"/>
  <c r="AH26" i="19" s="1"/>
  <c r="AQ17" i="19"/>
  <c r="AD26" i="19" s="1"/>
  <c r="T29" i="6"/>
  <c r="BI29" i="6"/>
  <c r="BA29" i="6"/>
  <c r="AW29" i="6"/>
  <c r="AK29" i="6"/>
  <c r="AG29" i="6"/>
  <c r="BF21" i="7"/>
  <c r="BB21" i="7"/>
  <c r="AX21" i="7"/>
  <c r="AT21" i="7"/>
  <c r="AP21" i="7"/>
  <c r="AL21" i="7"/>
  <c r="AH21" i="7"/>
  <c r="DC11" i="10"/>
  <c r="BJ20" i="10" s="1"/>
  <c r="BM25" i="9"/>
  <c r="CZ16" i="9"/>
  <c r="BI25" i="9" s="1"/>
  <c r="BT16" i="9"/>
  <c r="AS25" i="9" s="1"/>
  <c r="BD16" i="9"/>
  <c r="AK25" i="9" s="1"/>
  <c r="AV16" i="9"/>
  <c r="AG25" i="9" s="1"/>
  <c r="AN16" i="9"/>
  <c r="AC25" i="9" s="1"/>
  <c r="AF16" i="9"/>
  <c r="Y25" i="9" s="1"/>
  <c r="X16" i="9"/>
  <c r="U25" i="9" s="1"/>
  <c r="P16" i="9"/>
  <c r="Q25" i="9" s="1"/>
  <c r="CC17" i="19"/>
  <c r="AW26" i="19" s="1"/>
  <c r="BU17" i="19"/>
  <c r="AS26" i="19" s="1"/>
  <c r="BM17" i="19"/>
  <c r="AO26" i="19" s="1"/>
  <c r="BE17" i="19"/>
  <c r="AK26" i="19" s="1"/>
  <c r="AW17" i="19"/>
  <c r="AG26" i="19" s="1"/>
  <c r="BK21" i="7"/>
  <c r="BG21" i="7"/>
  <c r="BC21" i="7"/>
  <c r="AY21" i="7"/>
  <c r="AU21" i="7"/>
  <c r="AQ21" i="7"/>
  <c r="AM21" i="7"/>
  <c r="BG20" i="8"/>
  <c r="AL29" i="8" s="1"/>
  <c r="AY20" i="8"/>
  <c r="AH29" i="8" s="1"/>
  <c r="DE11" i="10"/>
  <c r="BK20" i="10" s="1"/>
  <c r="BQ11" i="10"/>
  <c r="AQ20" i="10" s="1"/>
  <c r="DA17" i="19"/>
  <c r="BI26" i="19" s="1"/>
  <c r="CS17" i="19"/>
  <c r="BE26" i="19" s="1"/>
  <c r="CK17" i="19"/>
  <c r="BA26" i="19" s="1"/>
  <c r="AA29" i="6"/>
  <c r="DD16" i="9"/>
  <c r="BK25" i="9" s="1"/>
  <c r="CV16" i="9"/>
  <c r="BG25" i="9" s="1"/>
  <c r="BP16" i="9"/>
  <c r="AQ25" i="9" s="1"/>
  <c r="AZ16" i="9"/>
  <c r="AI25" i="9" s="1"/>
  <c r="AR16" i="9"/>
  <c r="AE25" i="9" s="1"/>
  <c r="AJ16" i="9"/>
  <c r="AA25" i="9" s="1"/>
  <c r="AB16" i="9"/>
  <c r="W25" i="9" s="1"/>
  <c r="T16" i="9"/>
  <c r="L16" i="9"/>
  <c r="O25" i="9" s="1"/>
  <c r="CG17" i="19"/>
  <c r="AY26" i="19" s="1"/>
  <c r="BY17" i="19"/>
  <c r="AU26" i="19" s="1"/>
  <c r="BQ17" i="19"/>
  <c r="AQ26" i="19" s="1"/>
  <c r="BI17" i="19"/>
  <c r="AM26" i="19" s="1"/>
  <c r="BA17" i="19"/>
  <c r="AS17" i="19"/>
  <c r="AE26" i="19" s="1"/>
  <c r="BB14" i="27"/>
  <c r="CA17" i="19"/>
  <c r="AV26" i="19" s="1"/>
  <c r="CA21" i="19"/>
  <c r="AV27" i="19" s="1"/>
  <c r="CI17" i="19"/>
  <c r="AZ26" i="19" s="1"/>
  <c r="CG21" i="19"/>
  <c r="AY27" i="19" s="1"/>
  <c r="CO17" i="19"/>
  <c r="BC26" i="19" s="1"/>
  <c r="BI21" i="19"/>
  <c r="AM27" i="19" s="1"/>
  <c r="BG17" i="29"/>
  <c r="AL26" i="29" s="1"/>
  <c r="BC17" i="29"/>
  <c r="AJ26" i="29" s="1"/>
  <c r="K21" i="29"/>
  <c r="N27" i="29" s="1"/>
  <c r="M21" i="29"/>
  <c r="O27" i="29" s="1"/>
  <c r="P27" i="29"/>
  <c r="Q21" i="29"/>
  <c r="Q27" i="29" s="1"/>
  <c r="S21" i="29"/>
  <c r="R27" i="29" s="1"/>
  <c r="U21" i="29"/>
  <c r="S27" i="29" s="1"/>
  <c r="T27" i="29"/>
  <c r="Y21" i="29"/>
  <c r="U27" i="29" s="1"/>
  <c r="AA21" i="29"/>
  <c r="V27" i="29" s="1"/>
  <c r="AC21" i="29"/>
  <c r="W27" i="29" s="1"/>
  <c r="AE21" i="29"/>
  <c r="X27" i="29" s="1"/>
  <c r="AG21" i="29"/>
  <c r="Y27" i="29" s="1"/>
  <c r="AK21" i="29"/>
  <c r="AA27" i="29" s="1"/>
  <c r="AM21" i="29"/>
  <c r="AB27" i="29" s="1"/>
  <c r="AO21" i="29"/>
  <c r="AC27" i="29" s="1"/>
  <c r="AQ21" i="29"/>
  <c r="AD27" i="29" s="1"/>
  <c r="AS21" i="29"/>
  <c r="AE27" i="29" s="1"/>
  <c r="AU21" i="29"/>
  <c r="AF27" i="29" s="1"/>
  <c r="AW21" i="29"/>
  <c r="AG27" i="29" s="1"/>
  <c r="AY21" i="29"/>
  <c r="AH27" i="29" s="1"/>
  <c r="BA21" i="29"/>
  <c r="AI27" i="29" s="1"/>
  <c r="BC21" i="29"/>
  <c r="AJ27" i="29" s="1"/>
  <c r="BE21" i="29"/>
  <c r="AK27" i="29" s="1"/>
  <c r="BG21" i="29"/>
  <c r="AL27" i="29" s="1"/>
  <c r="BI21" i="29"/>
  <c r="AM27" i="29" s="1"/>
  <c r="BK21" i="29"/>
  <c r="AN27" i="29" s="1"/>
  <c r="BM21" i="29"/>
  <c r="BO21" i="29"/>
  <c r="AP27" i="29" s="1"/>
  <c r="BQ21" i="29"/>
  <c r="AQ27" i="29" s="1"/>
  <c r="BS21" i="29"/>
  <c r="AR27" i="29" s="1"/>
  <c r="BU21" i="29"/>
  <c r="AS27" i="29" s="1"/>
  <c r="BW21" i="29"/>
  <c r="AT27" i="29" s="1"/>
  <c r="BY21" i="29"/>
  <c r="AU27" i="29" s="1"/>
  <c r="CA21" i="29"/>
  <c r="AV27" i="29" s="1"/>
  <c r="CC21" i="29"/>
  <c r="AW27" i="29" s="1"/>
  <c r="CE21" i="29"/>
  <c r="AX27" i="29" s="1"/>
  <c r="CG21" i="29"/>
  <c r="AY27" i="29" s="1"/>
  <c r="CI21" i="29"/>
  <c r="AZ27" i="29" s="1"/>
  <c r="CK21" i="29"/>
  <c r="BA27" i="29" s="1"/>
  <c r="CM21" i="29"/>
  <c r="BB27" i="29" s="1"/>
  <c r="CO21" i="29"/>
  <c r="BC27" i="29" s="1"/>
  <c r="CQ21" i="29"/>
  <c r="BD27" i="29" s="1"/>
  <c r="CS21" i="29"/>
  <c r="BE27" i="29" s="1"/>
  <c r="CU21" i="29"/>
  <c r="BF27" i="29" s="1"/>
  <c r="CW21" i="29"/>
  <c r="BG27" i="29" s="1"/>
  <c r="CY21" i="29"/>
  <c r="BH27" i="29" s="1"/>
  <c r="DA21" i="29"/>
  <c r="BI27" i="29" s="1"/>
  <c r="DC21" i="29"/>
  <c r="BJ27" i="29" s="1"/>
  <c r="DE21" i="29"/>
  <c r="BK27" i="29" s="1"/>
  <c r="DG21" i="29"/>
  <c r="BL27" i="29" s="1"/>
  <c r="AS17" i="29"/>
  <c r="AE26" i="29" s="1"/>
  <c r="AY17" i="29"/>
  <c r="K17" i="29"/>
  <c r="N26" i="29" s="1"/>
  <c r="Q17" i="29"/>
  <c r="Q26" i="29" s="1"/>
  <c r="U17" i="29"/>
  <c r="S26" i="29" s="1"/>
  <c r="Y17" i="29"/>
  <c r="U26" i="29" s="1"/>
  <c r="AC17" i="29"/>
  <c r="W26" i="29" s="1"/>
  <c r="AG17" i="29"/>
  <c r="Y26" i="29" s="1"/>
  <c r="AK17" i="29"/>
  <c r="AA26" i="29" s="1"/>
  <c r="AU17" i="29"/>
  <c r="AF26" i="29" s="1"/>
  <c r="DE17" i="29"/>
  <c r="BK26" i="29" s="1"/>
  <c r="DA17" i="29"/>
  <c r="BI26" i="29" s="1"/>
  <c r="CW17" i="29"/>
  <c r="BG26" i="29" s="1"/>
  <c r="CS17" i="29"/>
  <c r="BE26" i="29" s="1"/>
  <c r="CO17" i="29"/>
  <c r="CK17" i="29"/>
  <c r="BA26" i="29" s="1"/>
  <c r="CG17" i="29"/>
  <c r="AY26" i="29" s="1"/>
  <c r="CC17" i="29"/>
  <c r="AW26" i="29" s="1"/>
  <c r="BY17" i="29"/>
  <c r="AU26" i="29" s="1"/>
  <c r="AS26" i="29"/>
  <c r="BQ17" i="29"/>
  <c r="AQ26" i="29" s="1"/>
  <c r="BM17" i="29"/>
  <c r="AO26" i="29" s="1"/>
  <c r="BI17" i="29"/>
  <c r="AM26" i="29" s="1"/>
  <c r="BE17" i="29"/>
  <c r="AK26" i="29" s="1"/>
  <c r="BA17" i="29"/>
  <c r="AI26" i="29" s="1"/>
  <c r="AW17" i="29"/>
  <c r="AG26" i="29" s="1"/>
  <c r="O17" i="29"/>
  <c r="P26" i="29" s="1"/>
  <c r="R26" i="29"/>
  <c r="W17" i="29"/>
  <c r="V26" i="29"/>
  <c r="AE17" i="29"/>
  <c r="X26" i="29" s="1"/>
  <c r="Z26" i="29"/>
  <c r="AM17" i="29"/>
  <c r="AB26" i="29" s="1"/>
  <c r="BS26" i="11"/>
  <c r="AR32" i="11" s="1"/>
  <c r="BK26" i="11"/>
  <c r="AN32" i="11" s="1"/>
  <c r="AU26" i="11"/>
  <c r="AF32" i="11" s="1"/>
  <c r="AQ26" i="11"/>
  <c r="AD32" i="11" s="1"/>
  <c r="AM26" i="11"/>
  <c r="AB32" i="11" s="1"/>
  <c r="X32" i="11"/>
  <c r="AE22" i="11"/>
  <c r="X31" i="11" s="1"/>
  <c r="AC22" i="11"/>
  <c r="BO26" i="11"/>
  <c r="AP32" i="11" s="1"/>
  <c r="AI26" i="11"/>
  <c r="AI22" i="11"/>
  <c r="Z31" i="11" s="1"/>
  <c r="CP20" i="9"/>
  <c r="BD26" i="9" s="1"/>
  <c r="CF20" i="9"/>
  <c r="AY26" i="9" s="1"/>
  <c r="BZ20" i="9"/>
  <c r="AV26" i="9" s="1"/>
  <c r="AM22" i="11"/>
  <c r="AB31" i="11" s="1"/>
  <c r="AK22" i="11"/>
  <c r="AA31" i="11" s="1"/>
  <c r="W22" i="11"/>
  <c r="T31" i="11" s="1"/>
  <c r="AA26" i="11"/>
  <c r="V32" i="11" s="1"/>
  <c r="U32" i="11"/>
  <c r="K26" i="11"/>
  <c r="N32" i="11" s="1"/>
  <c r="DE26" i="11"/>
  <c r="BK32" i="11" s="1"/>
  <c r="DA26" i="11"/>
  <c r="BI32" i="11" s="1"/>
  <c r="CW26" i="11"/>
  <c r="BG32" i="11" s="1"/>
  <c r="CS26" i="11"/>
  <c r="BE32" i="11" s="1"/>
  <c r="CO26" i="11"/>
  <c r="BC32" i="11" s="1"/>
  <c r="CK26" i="11"/>
  <c r="BA32" i="11" s="1"/>
  <c r="CG26" i="11"/>
  <c r="AY32" i="11" s="1"/>
  <c r="CC26" i="11"/>
  <c r="AW32" i="11" s="1"/>
  <c r="BY26" i="11"/>
  <c r="AU32" i="11" s="1"/>
  <c r="BU26" i="11"/>
  <c r="AS32" i="11" s="1"/>
  <c r="BQ26" i="11"/>
  <c r="AQ32" i="11" s="1"/>
  <c r="BM26" i="11"/>
  <c r="AO32" i="11" s="1"/>
  <c r="BI26" i="11"/>
  <c r="AM32" i="11" s="1"/>
  <c r="BE26" i="11"/>
  <c r="AK32" i="11" s="1"/>
  <c r="BA26" i="11"/>
  <c r="AI32" i="11" s="1"/>
  <c r="AW26" i="11"/>
  <c r="AG32" i="11" s="1"/>
  <c r="AS26" i="11"/>
  <c r="AE32" i="11" s="1"/>
  <c r="AO26" i="11"/>
  <c r="AC32" i="11" s="1"/>
  <c r="AK26" i="11"/>
  <c r="AA32" i="11" s="1"/>
  <c r="AG26" i="11"/>
  <c r="Y32" i="11" s="1"/>
  <c r="AC26" i="11"/>
  <c r="W32" i="11" s="1"/>
  <c r="U22" i="11"/>
  <c r="S31" i="11" s="1"/>
  <c r="S22" i="11"/>
  <c r="O22" i="11"/>
  <c r="P31" i="11" s="1"/>
  <c r="K22" i="11"/>
  <c r="N31" i="11" s="1"/>
  <c r="AG22" i="11"/>
  <c r="Y31" i="11" s="1"/>
  <c r="U31" i="11"/>
  <c r="U26" i="11"/>
  <c r="S32" i="11" s="1"/>
  <c r="M26" i="11"/>
  <c r="O32" i="11" s="1"/>
  <c r="Q31" i="11"/>
  <c r="M22" i="11"/>
  <c r="O31" i="11" s="1"/>
  <c r="DG22" i="11"/>
  <c r="BL31" i="11" s="1"/>
  <c r="DE22" i="11"/>
  <c r="BK31" i="11" s="1"/>
  <c r="DC22" i="11"/>
  <c r="BJ31" i="11" s="1"/>
  <c r="DA22" i="11"/>
  <c r="BI31" i="11" s="1"/>
  <c r="CY22" i="11"/>
  <c r="BH31" i="11" s="1"/>
  <c r="CW22" i="11"/>
  <c r="BG31" i="11" s="1"/>
  <c r="CU22" i="11"/>
  <c r="BF31" i="11" s="1"/>
  <c r="CS22" i="11"/>
  <c r="BE31" i="11" s="1"/>
  <c r="CQ22" i="11"/>
  <c r="BD31" i="11" s="1"/>
  <c r="CO22" i="11"/>
  <c r="BC31" i="11" s="1"/>
  <c r="CM22" i="11"/>
  <c r="BB31" i="11" s="1"/>
  <c r="CK22" i="11"/>
  <c r="BA31" i="11" s="1"/>
  <c r="CI22" i="11"/>
  <c r="AZ31" i="11" s="1"/>
  <c r="CG22" i="11"/>
  <c r="AY31" i="11" s="1"/>
  <c r="CE22" i="11"/>
  <c r="AX31" i="11" s="1"/>
  <c r="CC22" i="11"/>
  <c r="AW31" i="11" s="1"/>
  <c r="CA22" i="11"/>
  <c r="AV31" i="11" s="1"/>
  <c r="BY22" i="11"/>
  <c r="AU31" i="11" s="1"/>
  <c r="BW22" i="11"/>
  <c r="AT31" i="11" s="1"/>
  <c r="BU22" i="11"/>
  <c r="AS31" i="11" s="1"/>
  <c r="BS22" i="11"/>
  <c r="AR31" i="11" s="1"/>
  <c r="BQ22" i="11"/>
  <c r="AQ31" i="11" s="1"/>
  <c r="BO22" i="11"/>
  <c r="AP31" i="11" s="1"/>
  <c r="BM22" i="11"/>
  <c r="AO31" i="11" s="1"/>
  <c r="BK22" i="11"/>
  <c r="AN31" i="11" s="1"/>
  <c r="BI22" i="11"/>
  <c r="AM31" i="11" s="1"/>
  <c r="BG22" i="11"/>
  <c r="AL31" i="11" s="1"/>
  <c r="BE22" i="11"/>
  <c r="AK31" i="11" s="1"/>
  <c r="BC22" i="11"/>
  <c r="AJ31" i="11" s="1"/>
  <c r="BA22" i="11"/>
  <c r="AI31" i="11" s="1"/>
  <c r="AY22" i="11"/>
  <c r="AH31" i="11" s="1"/>
  <c r="AW22" i="11"/>
  <c r="AG31" i="11" s="1"/>
  <c r="AU22" i="11"/>
  <c r="AF31" i="11" s="1"/>
  <c r="AS22" i="11"/>
  <c r="AE31" i="11" s="1"/>
  <c r="DG15" i="10"/>
  <c r="BL21" i="10" s="1"/>
  <c r="BK21" i="10"/>
  <c r="DE15" i="10"/>
  <c r="DC15" i="10"/>
  <c r="BJ21" i="10" s="1"/>
  <c r="BI21" i="10"/>
  <c r="DA15" i="10"/>
  <c r="CY15" i="10"/>
  <c r="BH21" i="10" s="1"/>
  <c r="BG21" i="10"/>
  <c r="CW15" i="10"/>
  <c r="CU15" i="10"/>
  <c r="BF21" i="10" s="1"/>
  <c r="AS21" i="10"/>
  <c r="BU15" i="10"/>
  <c r="BQ15" i="10"/>
  <c r="AQ21" i="10" s="1"/>
  <c r="AM21" i="10"/>
  <c r="BI15" i="10"/>
  <c r="BC15" i="10"/>
  <c r="AJ21" i="10" s="1"/>
  <c r="AI21" i="10"/>
  <c r="BA15" i="10"/>
  <c r="AY15" i="10"/>
  <c r="AH21" i="10" s="1"/>
  <c r="AG21" i="10"/>
  <c r="AW15" i="10"/>
  <c r="AU15" i="10"/>
  <c r="AF21" i="10" s="1"/>
  <c r="AE21" i="10"/>
  <c r="AS15" i="10"/>
  <c r="AQ15" i="10"/>
  <c r="AD21" i="10" s="1"/>
  <c r="AC21" i="10"/>
  <c r="AO15" i="10"/>
  <c r="AM15" i="10"/>
  <c r="AB21" i="10" s="1"/>
  <c r="AA21" i="10"/>
  <c r="AK15" i="10"/>
  <c r="AI15" i="10"/>
  <c r="Z21" i="10" s="1"/>
  <c r="Y21" i="10"/>
  <c r="AG15" i="10"/>
  <c r="AE15" i="10"/>
  <c r="X21" i="10" s="1"/>
  <c r="W21" i="10"/>
  <c r="AC15" i="10"/>
  <c r="AA15" i="10"/>
  <c r="V21" i="10" s="1"/>
  <c r="U21" i="10"/>
  <c r="Y15" i="10"/>
  <c r="W15" i="10"/>
  <c r="T21" i="10" s="1"/>
  <c r="U15" i="10"/>
  <c r="S21" i="10" s="1"/>
  <c r="S15" i="10"/>
  <c r="R21" i="10" s="1"/>
  <c r="P21" i="10"/>
  <c r="O15" i="10"/>
  <c r="M15" i="10"/>
  <c r="O21" i="10" s="1"/>
  <c r="K15" i="10"/>
  <c r="N21" i="10" s="1"/>
  <c r="CY11" i="10"/>
  <c r="BH20" i="10" s="1"/>
  <c r="CW11" i="10"/>
  <c r="BG20" i="10" s="1"/>
  <c r="CU11" i="10"/>
  <c r="BF20" i="10" s="1"/>
  <c r="BI11" i="10"/>
  <c r="AM20" i="10" s="1"/>
  <c r="BC11" i="10"/>
  <c r="AJ20" i="10" s="1"/>
  <c r="AI20" i="10"/>
  <c r="BA11" i="10"/>
  <c r="AY11" i="10"/>
  <c r="AH20" i="10" s="1"/>
  <c r="AW11" i="10"/>
  <c r="AG20" i="10" s="1"/>
  <c r="AU11" i="10"/>
  <c r="AS11" i="10"/>
  <c r="AE20" i="10" s="1"/>
  <c r="AQ11" i="10"/>
  <c r="AD20" i="10" s="1"/>
  <c r="AO11" i="10"/>
  <c r="AC20" i="10" s="1"/>
  <c r="AM11" i="10"/>
  <c r="AB20" i="10" s="1"/>
  <c r="AK11" i="10"/>
  <c r="AA20" i="10" s="1"/>
  <c r="AI11" i="10"/>
  <c r="Z20" i="10" s="1"/>
  <c r="AG11" i="10"/>
  <c r="AE11" i="10"/>
  <c r="X20" i="10" s="1"/>
  <c r="W20" i="10"/>
  <c r="V20" i="10"/>
  <c r="Y11" i="10"/>
  <c r="U20" i="10" s="1"/>
  <c r="W11" i="10"/>
  <c r="T20" i="10" s="1"/>
  <c r="S11" i="10"/>
  <c r="R20" i="10" s="1"/>
  <c r="M11" i="10"/>
  <c r="O20" i="10" s="1"/>
  <c r="K11" i="10"/>
  <c r="N20" i="10" s="1"/>
  <c r="CL20" i="9"/>
  <c r="BB26" i="9" s="1"/>
  <c r="CD20" i="9"/>
  <c r="AX26" i="9" s="1"/>
  <c r="BV20" i="9"/>
  <c r="AT26" i="9" s="1"/>
  <c r="CR16" i="9"/>
  <c r="BE25" i="9" s="1"/>
  <c r="CP16" i="9"/>
  <c r="BD25" i="9" s="1"/>
  <c r="CN16" i="9"/>
  <c r="BC25" i="9" s="1"/>
  <c r="CL16" i="9"/>
  <c r="BB25" i="9" s="1"/>
  <c r="CJ16" i="9"/>
  <c r="BA25" i="9" s="1"/>
  <c r="CH16" i="9"/>
  <c r="AZ25" i="9" s="1"/>
  <c r="CF16" i="9"/>
  <c r="AY25" i="9" s="1"/>
  <c r="CD16" i="9"/>
  <c r="AX25" i="9" s="1"/>
  <c r="CB16" i="9"/>
  <c r="AW25" i="9" s="1"/>
  <c r="BZ16" i="9"/>
  <c r="AV25" i="9" s="1"/>
  <c r="BX16" i="9"/>
  <c r="AU25" i="9" s="1"/>
  <c r="BV16" i="9"/>
  <c r="AT25" i="9" s="1"/>
  <c r="BL16" i="9"/>
  <c r="AO25" i="9" s="1"/>
  <c r="BJ16" i="9"/>
  <c r="AN25" i="9" s="1"/>
  <c r="BH16" i="9"/>
  <c r="AM25" i="9" s="1"/>
  <c r="BS20" i="8"/>
  <c r="AR29" i="8" s="1"/>
  <c r="AS20" i="8"/>
  <c r="AE29" i="8" s="1"/>
  <c r="AM20" i="8"/>
  <c r="AB29" i="8" s="1"/>
  <c r="AK20" i="8"/>
  <c r="AA29" i="8" s="1"/>
  <c r="AI20" i="8"/>
  <c r="AG20" i="8"/>
  <c r="Y29" i="8" s="1"/>
  <c r="AE20" i="8"/>
  <c r="X29" i="8" s="1"/>
  <c r="AC20" i="8"/>
  <c r="W29" i="8" s="1"/>
  <c r="AA20" i="8"/>
  <c r="V29" i="8" s="1"/>
  <c r="Y20" i="8"/>
  <c r="U29" i="8" s="1"/>
  <c r="W20" i="8"/>
  <c r="T29" i="8" s="1"/>
  <c r="U20" i="8"/>
  <c r="S29" i="8" s="1"/>
  <c r="Q20" i="8"/>
  <c r="Q29" i="8" s="1"/>
  <c r="O20" i="8"/>
  <c r="P29" i="8" s="1"/>
  <c r="M20" i="8"/>
  <c r="O29" i="8" s="1"/>
  <c r="N29" i="8"/>
  <c r="DG20" i="8"/>
  <c r="BL29" i="8" s="1"/>
  <c r="DE20" i="8"/>
  <c r="BK29" i="8" s="1"/>
  <c r="DA20" i="8"/>
  <c r="BI29" i="8" s="1"/>
  <c r="CW20" i="8"/>
  <c r="BG29" i="8" s="1"/>
  <c r="CS20" i="8"/>
  <c r="BE29" i="8" s="1"/>
  <c r="CO20" i="8"/>
  <c r="BC29" i="8" s="1"/>
  <c r="CK20" i="8"/>
  <c r="BA29" i="8" s="1"/>
  <c r="CG20" i="8"/>
  <c r="AY29" i="8" s="1"/>
  <c r="W21" i="7"/>
  <c r="U21" i="7"/>
  <c r="T21" i="7"/>
  <c r="P21" i="7"/>
  <c r="N21" i="7"/>
  <c r="BS15" i="10"/>
  <c r="AR21" i="10" s="1"/>
  <c r="BO11" i="10"/>
  <c r="BO15" i="10"/>
  <c r="AP21" i="10" s="1"/>
  <c r="BM15" i="10"/>
  <c r="AO21" i="10" s="1"/>
  <c r="BK15" i="10"/>
  <c r="AN21" i="10" s="1"/>
  <c r="BG15" i="10"/>
  <c r="AL21" i="10" s="1"/>
  <c r="BG11" i="10"/>
  <c r="AL20" i="10" s="1"/>
  <c r="BE15" i="10"/>
  <c r="AK21" i="10" s="1"/>
  <c r="BE11" i="10"/>
  <c r="AK20" i="10" s="1"/>
  <c r="CS15" i="10"/>
  <c r="BE21" i="10" s="1"/>
  <c r="CS11" i="10"/>
  <c r="BE20" i="10" s="1"/>
  <c r="CQ15" i="10"/>
  <c r="BD21" i="10" s="1"/>
  <c r="CQ11" i="10"/>
  <c r="BD20" i="10" s="1"/>
  <c r="CO15" i="10"/>
  <c r="BC21" i="10" s="1"/>
  <c r="CO11" i="10"/>
  <c r="BC20" i="10" s="1"/>
  <c r="CM15" i="10"/>
  <c r="BB21" i="10" s="1"/>
  <c r="CM11" i="10"/>
  <c r="BB20" i="10" s="1"/>
  <c r="CK15" i="10"/>
  <c r="BA21" i="10" s="1"/>
  <c r="CK11" i="10"/>
  <c r="BA20" i="10" s="1"/>
  <c r="CI15" i="10"/>
  <c r="AZ21" i="10" s="1"/>
  <c r="CI11" i="10"/>
  <c r="AZ20" i="10" s="1"/>
  <c r="CG15" i="10"/>
  <c r="CG11" i="10"/>
  <c r="AY20" i="10" s="1"/>
  <c r="CE15" i="10"/>
  <c r="AX21" i="10" s="1"/>
  <c r="CE11" i="10"/>
  <c r="AX20" i="10" s="1"/>
  <c r="CC15" i="10"/>
  <c r="AW21" i="10" s="1"/>
  <c r="CC11" i="10"/>
  <c r="AW20" i="10" s="1"/>
  <c r="CA15" i="10"/>
  <c r="AV21" i="10" s="1"/>
  <c r="CA11" i="10"/>
  <c r="AV20" i="10" s="1"/>
  <c r="BY15" i="10"/>
  <c r="AU21" i="10" s="1"/>
  <c r="BY11" i="10"/>
  <c r="AU20" i="10" s="1"/>
  <c r="BW15" i="10"/>
  <c r="AT21" i="10" s="1"/>
  <c r="BW11" i="10"/>
  <c r="AT20" i="10" s="1"/>
  <c r="AS20" i="10"/>
  <c r="AR20" i="10"/>
  <c r="AP20" i="10"/>
  <c r="AO20" i="10"/>
  <c r="AN20" i="10"/>
  <c r="Q20" i="10"/>
  <c r="P20" i="10"/>
  <c r="CC20" i="8"/>
  <c r="AW29" i="8" s="1"/>
  <c r="BY20" i="8"/>
  <c r="AU29" i="8" s="1"/>
  <c r="BU20" i="8"/>
  <c r="AS29" i="8" s="1"/>
  <c r="BO24" i="8"/>
  <c r="AP30" i="8" s="1"/>
  <c r="BO20" i="8"/>
  <c r="AP29" i="8" s="1"/>
  <c r="DC20" i="8"/>
  <c r="BJ29" i="8" s="1"/>
  <c r="CY20" i="8"/>
  <c r="BH29" i="8" s="1"/>
  <c r="CU20" i="8"/>
  <c r="BF29" i="8" s="1"/>
  <c r="CQ20" i="8"/>
  <c r="BD29" i="8" s="1"/>
  <c r="CM20" i="8"/>
  <c r="BB29" i="8" s="1"/>
  <c r="CI20" i="8"/>
  <c r="AZ29" i="8" s="1"/>
  <c r="CE20" i="8"/>
  <c r="AX29" i="8" s="1"/>
  <c r="CA20" i="8"/>
  <c r="AV29" i="8" s="1"/>
  <c r="BW20" i="8"/>
  <c r="AT29" i="8" s="1"/>
  <c r="BQ20" i="8"/>
  <c r="AQ29" i="8" s="1"/>
  <c r="BM20" i="8"/>
  <c r="AO29" i="8" s="1"/>
  <c r="BI20" i="8"/>
  <c r="AM29" i="8" s="1"/>
  <c r="BE20" i="8"/>
  <c r="AK29" i="8" s="1"/>
  <c r="BA20" i="8"/>
  <c r="AI29" i="8" s="1"/>
  <c r="AW20" i="8"/>
  <c r="AG29" i="8" s="1"/>
  <c r="DC16" i="7"/>
  <c r="BJ22" i="7" s="1"/>
  <c r="BJ21" i="7"/>
  <c r="BI21" i="7"/>
  <c r="CY16" i="7"/>
  <c r="BH22" i="7" s="1"/>
  <c r="CU16" i="7"/>
  <c r="BF22" i="7" s="1"/>
  <c r="CQ16" i="7"/>
  <c r="BD22" i="7" s="1"/>
  <c r="CM16" i="7"/>
  <c r="BB22" i="7" s="1"/>
  <c r="CI16" i="7"/>
  <c r="CE16" i="7"/>
  <c r="AX22" i="7" s="1"/>
  <c r="CA16" i="7"/>
  <c r="AV22" i="7" s="1"/>
  <c r="BW16" i="7"/>
  <c r="AT22" i="7" s="1"/>
  <c r="BS16" i="7"/>
  <c r="AR22" i="7" s="1"/>
  <c r="BO16" i="7"/>
  <c r="AP22" i="7" s="1"/>
  <c r="BG16" i="7"/>
  <c r="AL22" i="7" s="1"/>
  <c r="AK21" i="7"/>
  <c r="AI21" i="7"/>
  <c r="AG21" i="7"/>
  <c r="AE21" i="7"/>
  <c r="AA21" i="7"/>
  <c r="AO16" i="7"/>
  <c r="AC22" i="7" s="1"/>
  <c r="AC21" i="7"/>
  <c r="AB21" i="7"/>
  <c r="AM16" i="7"/>
  <c r="AI16" i="7"/>
  <c r="Z22" i="7" s="1"/>
  <c r="Y21" i="7"/>
  <c r="Z21" i="7"/>
  <c r="V21" i="7"/>
  <c r="R21" i="7"/>
  <c r="DE16" i="7"/>
  <c r="BK22" i="7" s="1"/>
  <c r="DA16" i="7"/>
  <c r="BI22" i="7" s="1"/>
  <c r="CW16" i="7"/>
  <c r="BG22" i="7" s="1"/>
  <c r="CS16" i="7"/>
  <c r="BE22" i="7" s="1"/>
  <c r="CO16" i="7"/>
  <c r="BC22" i="7" s="1"/>
  <c r="CK16" i="7"/>
  <c r="BA22" i="7" s="1"/>
  <c r="CG16" i="7"/>
  <c r="AY22" i="7" s="1"/>
  <c r="CC16" i="7"/>
  <c r="AW22" i="7" s="1"/>
  <c r="BY16" i="7"/>
  <c r="AU22" i="7" s="1"/>
  <c r="BU16" i="7"/>
  <c r="AS22" i="7" s="1"/>
  <c r="BQ16" i="7"/>
  <c r="AQ22" i="7" s="1"/>
  <c r="BM16" i="7"/>
  <c r="AO22" i="7" s="1"/>
  <c r="BI16" i="7"/>
  <c r="AM22" i="7" s="1"/>
  <c r="BE16" i="7"/>
  <c r="AK22" i="7" s="1"/>
  <c r="BA16" i="7"/>
  <c r="AW16" i="7"/>
  <c r="AG22" i="7" s="1"/>
  <c r="AS16" i="7"/>
  <c r="AE22" i="7" s="1"/>
  <c r="AQ16" i="7"/>
  <c r="AD22" i="7" s="1"/>
  <c r="AK16" i="7"/>
  <c r="AA22" i="7" s="1"/>
  <c r="AG16" i="7"/>
  <c r="Y22" i="7" s="1"/>
  <c r="AC16" i="7"/>
  <c r="W22" i="7" s="1"/>
  <c r="Y16" i="7"/>
  <c r="U22" i="7" s="1"/>
  <c r="U16" i="7"/>
  <c r="S22" i="7" s="1"/>
  <c r="Q16" i="7"/>
  <c r="Q22" i="7" s="1"/>
  <c r="O22" i="7"/>
  <c r="O21" i="7"/>
  <c r="BK29" i="6"/>
  <c r="BK30" i="6"/>
  <c r="BG30" i="6"/>
  <c r="BG29" i="6"/>
  <c r="BE29" i="6"/>
  <c r="BE30" i="6"/>
  <c r="BB29" i="6"/>
  <c r="BB30" i="6"/>
  <c r="AZ30" i="6"/>
  <c r="AZ29" i="6"/>
  <c r="AX29" i="6"/>
  <c r="AV30" i="6"/>
  <c r="AV29" i="6"/>
  <c r="AT29" i="6"/>
  <c r="AT30" i="6"/>
  <c r="AS29" i="6"/>
  <c r="AS30" i="6"/>
  <c r="AQ30" i="6"/>
  <c r="AQ29" i="6"/>
  <c r="AO30" i="6"/>
  <c r="BB18" i="27" l="1"/>
  <c r="BB16" i="27"/>
  <c r="BB19" i="27"/>
  <c r="BB10" i="27" l="1"/>
  <c r="BB9" i="27"/>
  <c r="BB5" i="27"/>
  <c r="BB8" i="27"/>
  <c r="BB15" i="27"/>
  <c r="BB7" i="27"/>
  <c r="BB4" i="27"/>
  <c r="BB17" i="27"/>
  <c r="BB13" i="27"/>
  <c r="BB11" i="27"/>
  <c r="BB12" i="27"/>
  <c r="BB6" i="27"/>
</calcChain>
</file>

<file path=xl/comments1.xml><?xml version="1.0" encoding="utf-8"?>
<comments xmlns="http://schemas.openxmlformats.org/spreadsheetml/2006/main">
  <authors>
    <author/>
  </authors>
  <commentList>
    <comment ref="DE37" authorId="0" shapeId="0">
      <text>
        <r>
          <rPr>
            <sz val="10"/>
            <color rgb="FF000000"/>
            <rFont val="Arial"/>
            <family val="2"/>
          </rPr>
          <t>Falle aufgelöst
	-Anonyme</t>
        </r>
      </text>
    </comment>
  </commentList>
</comments>
</file>

<file path=xl/comments2.xml><?xml version="1.0" encoding="utf-8"?>
<comments xmlns="http://schemas.openxmlformats.org/spreadsheetml/2006/main">
  <authors>
    <author/>
  </authors>
  <commentList>
    <comment ref="DE41" authorId="0" shapeId="0">
      <text>
        <r>
          <rPr>
            <sz val="10"/>
            <color rgb="FF000000"/>
            <rFont val="Arial"/>
            <family val="2"/>
          </rPr>
          <t>Falle aufgelöst
	-Anonyme</t>
        </r>
      </text>
    </comment>
  </commentList>
</comments>
</file>

<file path=xl/sharedStrings.xml><?xml version="1.0" encoding="utf-8"?>
<sst xmlns="http://schemas.openxmlformats.org/spreadsheetml/2006/main" count="4237" uniqueCount="723">
  <si>
    <t>Canton</t>
  </si>
  <si>
    <t>Piège No</t>
  </si>
  <si>
    <t>Type de piège</t>
  </si>
  <si>
    <t>Attractif</t>
  </si>
  <si>
    <t>Commune</t>
  </si>
  <si>
    <t>Coordonnées</t>
  </si>
  <si>
    <t>Cultures</t>
  </si>
  <si>
    <t>Environnement</t>
  </si>
  <si>
    <t>Semaines</t>
  </si>
  <si>
    <t>Kanton</t>
  </si>
  <si>
    <t>Fallen Nr</t>
  </si>
  <si>
    <t>Fallenart</t>
  </si>
  <si>
    <t>Lockstoff</t>
  </si>
  <si>
    <t>Gemeinde</t>
  </si>
  <si>
    <t>Adresse</t>
  </si>
  <si>
    <t>Koordinaten</t>
  </si>
  <si>
    <t>Kulturen</t>
  </si>
  <si>
    <t>Umgebung</t>
  </si>
  <si>
    <t>Wochen</t>
  </si>
  <si>
    <t>M</t>
  </si>
  <si>
    <t>F</t>
  </si>
  <si>
    <t>AG</t>
  </si>
  <si>
    <t>BE</t>
  </si>
  <si>
    <t>Brombeeren</t>
  </si>
  <si>
    <t>Heidelbeeren</t>
  </si>
  <si>
    <t>Becherfalle</t>
  </si>
  <si>
    <t>Himbeeren</t>
  </si>
  <si>
    <t>Holunder</t>
  </si>
  <si>
    <t>Kirschen</t>
  </si>
  <si>
    <t>Wald</t>
  </si>
  <si>
    <t>Zwetschgen</t>
  </si>
  <si>
    <t>BL</t>
  </si>
  <si>
    <t>Reben</t>
  </si>
  <si>
    <t>Beeren</t>
  </si>
  <si>
    <t>FR</t>
  </si>
  <si>
    <t>Attalens</t>
  </si>
  <si>
    <t>Haies</t>
  </si>
  <si>
    <t>Chésopelloz</t>
  </si>
  <si>
    <t>Delley</t>
  </si>
  <si>
    <t>Mûres</t>
  </si>
  <si>
    <t>Riehen</t>
  </si>
  <si>
    <t>GE</t>
  </si>
  <si>
    <t>Fraise</t>
  </si>
  <si>
    <t>Cerisier</t>
  </si>
  <si>
    <t>Verger</t>
  </si>
  <si>
    <t>Erdbeeren</t>
  </si>
  <si>
    <t>Vigne</t>
  </si>
  <si>
    <t>Vignoble</t>
  </si>
  <si>
    <t>GR</t>
  </si>
  <si>
    <t>Maienfeld</t>
  </si>
  <si>
    <t>Malans</t>
  </si>
  <si>
    <t>Zizers</t>
  </si>
  <si>
    <t>JU</t>
  </si>
  <si>
    <t>Courtemelon</t>
  </si>
  <si>
    <t>verger</t>
  </si>
  <si>
    <t>cerisier-sureau</t>
  </si>
  <si>
    <t>LU</t>
  </si>
  <si>
    <t>Uffikon</t>
  </si>
  <si>
    <t>Sempach</t>
  </si>
  <si>
    <t>Hämikon</t>
  </si>
  <si>
    <t>Sursee</t>
  </si>
  <si>
    <t>Hohenrain</t>
  </si>
  <si>
    <t>NW</t>
  </si>
  <si>
    <t>SG</t>
  </si>
  <si>
    <t>Minikiwi</t>
  </si>
  <si>
    <t>Sträucher</t>
  </si>
  <si>
    <t>TG</t>
  </si>
  <si>
    <t>Berg</t>
  </si>
  <si>
    <t>Mammern</t>
  </si>
  <si>
    <t>Johannisbeeren</t>
  </si>
  <si>
    <t>Kesswil</t>
  </si>
  <si>
    <t>TI</t>
  </si>
  <si>
    <t>Novazzano</t>
  </si>
  <si>
    <t>Güttingen</t>
  </si>
  <si>
    <t>Cerises</t>
  </si>
  <si>
    <t>Davesco</t>
  </si>
  <si>
    <t>Maggia</t>
  </si>
  <si>
    <t>Malvaglia</t>
  </si>
  <si>
    <t>Etoy</t>
  </si>
  <si>
    <t>cerise</t>
  </si>
  <si>
    <t>Denges</t>
  </si>
  <si>
    <t>Gland</t>
  </si>
  <si>
    <t>Raisin</t>
  </si>
  <si>
    <t>Cerise</t>
  </si>
  <si>
    <t>raisin, haie</t>
  </si>
  <si>
    <t>VS</t>
  </si>
  <si>
    <t>ZH</t>
  </si>
  <si>
    <t>Waldrand</t>
  </si>
  <si>
    <t>Kirschen oben</t>
  </si>
  <si>
    <t>Herbsthimbeeren</t>
  </si>
  <si>
    <t>Remarques JANVIER</t>
  </si>
  <si>
    <t>Remarques FEVRIER</t>
  </si>
  <si>
    <t>Remarques MARS</t>
  </si>
  <si>
    <t>Remarques AVRIL</t>
  </si>
  <si>
    <t>Remarques MAI</t>
  </si>
  <si>
    <t>Remarques JUIN</t>
  </si>
  <si>
    <t>Remarques JUILLET</t>
  </si>
  <si>
    <t>Remarques AOUT</t>
  </si>
  <si>
    <t>Remarques SEPTEMBRE</t>
  </si>
  <si>
    <t>Remarques OCTOBRE</t>
  </si>
  <si>
    <t>Remarques NOVEMBRE</t>
  </si>
  <si>
    <t>Remarques DECEMBRE</t>
  </si>
  <si>
    <t>Bemerkungen JANUAR</t>
  </si>
  <si>
    <t>Bemerkungen FEBRUAR</t>
  </si>
  <si>
    <t>Bemerkungen MARZ</t>
  </si>
  <si>
    <t>Bemerkungen APRIL</t>
  </si>
  <si>
    <t>Bemerkungen MAI</t>
  </si>
  <si>
    <t>Bemerkungen JUNI</t>
  </si>
  <si>
    <t>Bemerkungen JULI</t>
  </si>
  <si>
    <t>Bemerkungen AUGUST</t>
  </si>
  <si>
    <t>Bemerkungen SEPTEMBER</t>
  </si>
  <si>
    <t>Bemerkungen OKTOBER</t>
  </si>
  <si>
    <t>Bemerkungen NOVEMBER</t>
  </si>
  <si>
    <t>Bemerkungen DEZEMBER</t>
  </si>
  <si>
    <t>AR</t>
  </si>
  <si>
    <t>GL</t>
  </si>
  <si>
    <t>NE</t>
  </si>
  <si>
    <t>OW</t>
  </si>
  <si>
    <t>SO</t>
  </si>
  <si>
    <t>SZ</t>
  </si>
  <si>
    <t>SH</t>
  </si>
  <si>
    <t>UR</t>
  </si>
  <si>
    <t>VD</t>
  </si>
  <si>
    <t>ZG</t>
  </si>
  <si>
    <t>Interreg Region Bodensee</t>
  </si>
  <si>
    <t>D_Bayern-Lindau</t>
  </si>
  <si>
    <t>D_Baden-Württemberg</t>
  </si>
  <si>
    <t>A_Vorarlberg</t>
  </si>
  <si>
    <t>total</t>
  </si>
  <si>
    <t>Nbre de pièges</t>
  </si>
  <si>
    <t>division</t>
  </si>
  <si>
    <t>TOTAL</t>
  </si>
  <si>
    <t>Die Fangzahlen von 50'000 Tieren auf 2 Fallen wurden aufgeteilt auf die Jahre 2014 und 2015. Für 2015 wurden lediglich 100 männliche und 100 weibliche Tiere für den Monat März eingesetzt. Der Rest wurde auf das Jahr 2014 datiert (fiktives Datum: 31.12.2014)</t>
  </si>
  <si>
    <t>Total</t>
  </si>
  <si>
    <t>semaine</t>
  </si>
  <si>
    <t>captures</t>
  </si>
  <si>
    <t>pèges</t>
  </si>
  <si>
    <t>Totale</t>
  </si>
  <si>
    <t>Division</t>
  </si>
  <si>
    <t>6a</t>
  </si>
  <si>
    <t>6b</t>
  </si>
  <si>
    <t xml:space="preserve"> </t>
  </si>
  <si>
    <t>Tomaten</t>
  </si>
  <si>
    <t>Kirsch Hochstamm</t>
  </si>
  <si>
    <t>wilder Wein</t>
  </si>
  <si>
    <t>Eigene Falle</t>
  </si>
  <si>
    <t>Kirschanlage</t>
  </si>
  <si>
    <t>Heidelbeeranlage</t>
  </si>
  <si>
    <t>Brombeerstrauch</t>
  </si>
  <si>
    <t>Beerenhecke</t>
  </si>
  <si>
    <t>Zwetschgenbaum</t>
  </si>
  <si>
    <t>Moostal 1</t>
  </si>
  <si>
    <t>Chrischona 2</t>
  </si>
  <si>
    <t>Bettingen 3</t>
  </si>
  <si>
    <t>Autal 4</t>
  </si>
  <si>
    <t>Moostal 5</t>
  </si>
  <si>
    <t>Riehen 6</t>
  </si>
  <si>
    <t>Basel 7</t>
  </si>
  <si>
    <t>Basel 8</t>
  </si>
  <si>
    <t>Basel 9</t>
  </si>
  <si>
    <t>Riehen 10</t>
  </si>
  <si>
    <t>Riehen 11</t>
  </si>
  <si>
    <t>Basel 12</t>
  </si>
  <si>
    <t>Bettingen</t>
  </si>
  <si>
    <t>Basel-Stadt</t>
  </si>
  <si>
    <t>Rubus</t>
  </si>
  <si>
    <t>Prunus avium HO</t>
  </si>
  <si>
    <t>Prunus avium NS</t>
  </si>
  <si>
    <t xml:space="preserve">Malus </t>
  </si>
  <si>
    <t>Gemischt</t>
  </si>
  <si>
    <t>Vitis</t>
  </si>
  <si>
    <t>Rubus Anlage</t>
  </si>
  <si>
    <t>Hecken, Wald</t>
  </si>
  <si>
    <t>Gärten</t>
  </si>
  <si>
    <t>Hecken mit Samb.</t>
  </si>
  <si>
    <t xml:space="preserve">Wildhecken </t>
  </si>
  <si>
    <t>Familiengärten</t>
  </si>
  <si>
    <t>Wildhecken</t>
  </si>
  <si>
    <t>Innenhof,Naturnah</t>
  </si>
  <si>
    <t>Es handelt sich bei allen Monaten um Mindestzahlen, da nicht alle Fallen restlos ausgezählt wurden.</t>
  </si>
  <si>
    <t>BS</t>
  </si>
  <si>
    <t>Füllinsdorf</t>
  </si>
  <si>
    <t>Ramlinsburg</t>
  </si>
  <si>
    <t>Zunzgen</t>
  </si>
  <si>
    <t>Therwil</t>
  </si>
  <si>
    <t>Muttenz</t>
  </si>
  <si>
    <t>Pratteln</t>
  </si>
  <si>
    <t>Maisprach</t>
  </si>
  <si>
    <t>Aesch</t>
  </si>
  <si>
    <t>Kirschen/ Zwetsch</t>
  </si>
  <si>
    <t>Blauburgunder</t>
  </si>
  <si>
    <t>Ackerbau</t>
  </si>
  <si>
    <t>Beeren-Steinobst</t>
  </si>
  <si>
    <t>Fruchtschäden in Burlat</t>
  </si>
  <si>
    <t>Regina Fruchtschäden, Schäden in späten Kirschen in Riehen, Allschwil, Schönenbuch, Schäden an späten Kirschen im Oberbaselbiet Buckten u.a., Schäden an späten Kirschen im ganzen BL; neu Zwetschgen; Brombeeren</t>
  </si>
  <si>
    <t>Schäden an Zwetschgen, Weintrauben, Brombeeren</t>
  </si>
  <si>
    <t>Grosse Schäden in Reben und Holunder</t>
  </si>
  <si>
    <t>Schäden an Blauburgunder und Charmont, Ende Monitoring alle Fallen</t>
  </si>
  <si>
    <t>Weiterfühung an drei Standorten BL</t>
  </si>
  <si>
    <t>Fraises</t>
  </si>
  <si>
    <t>Sureaux, fraises</t>
  </si>
  <si>
    <t>FiBL</t>
  </si>
  <si>
    <t>Die Fallen wurden jeweils nur 1-2 mal pro Monat geleert. Deshalb wurden die Anzahl Fänge dividiert durch die Anzahl Wochen, an denen die Fallen in Betrieb waren. Daraus ergaben sich für aufeinanderfolgende Wochen jeweils dieselben Fangzahlen.</t>
  </si>
  <si>
    <t>Männliche und weibliche Tiere gezählt.</t>
  </si>
  <si>
    <t>Ab Juli wurden nur noch männliche Tiere ausgezählt.</t>
  </si>
  <si>
    <t>Lully</t>
  </si>
  <si>
    <t>Bernex</t>
  </si>
  <si>
    <t>Verger/Vigne</t>
  </si>
  <si>
    <t>Rypisylve</t>
  </si>
  <si>
    <t>Serre hors-sol moderne</t>
  </si>
  <si>
    <t>Serre hors-sol moins moderne</t>
  </si>
  <si>
    <t>Tunnel plastique hors sol (sol enherbé)</t>
  </si>
  <si>
    <t>Fraise Jachère</t>
  </si>
  <si>
    <t>Tunnels et serres hors sol, Grande culture</t>
  </si>
  <si>
    <t>Grande culture, pépinière ornementale</t>
  </si>
  <si>
    <t>Grandes cultures, lisières de forêt</t>
  </si>
  <si>
    <t>Vigne, pommiers</t>
  </si>
  <si>
    <t>Prairie fleurie, enheberment de vigne/verger</t>
  </si>
  <si>
    <t>Compost</t>
  </si>
  <si>
    <t>Jachère</t>
  </si>
  <si>
    <t>Woche 29 und 30 wurden weibliche und männliche Tiere gefangen</t>
  </si>
  <si>
    <t>Die Fallen wurden jeweils nur 1-2 mal pro Monat geleert. Deshalb wurden die Anzahl Fänge dividiert durch die Anzahl Wochen, an denen die Fallen in Betrieb waren. Daraus ergaben sich für aufeinanderfolgende Wochen jeweils dieselben Fangzahlen.                                                                                                                            Es wurden nur männliche Tiere ausgezählt.</t>
  </si>
  <si>
    <t>Es wurden nur männliche Tiere ausgezählt.</t>
  </si>
  <si>
    <t>Plantahof</t>
  </si>
  <si>
    <t>Fläsch</t>
  </si>
  <si>
    <t>Courgenay</t>
  </si>
  <si>
    <t>cerisier-prunier</t>
  </si>
  <si>
    <t>petite synthese</t>
  </si>
  <si>
    <t xml:space="preserve">Eschenbach </t>
  </si>
  <si>
    <t>Schweinescheune</t>
  </si>
  <si>
    <t>Wald Hecke</t>
  </si>
  <si>
    <t>Greppen</t>
  </si>
  <si>
    <t>Schenkon</t>
  </si>
  <si>
    <t>Emmenbrücke</t>
  </si>
  <si>
    <t>Büron</t>
  </si>
  <si>
    <t>Obstanlagen</t>
  </si>
  <si>
    <t>Gelfingen</t>
  </si>
  <si>
    <t>Fruchtschäden</t>
  </si>
  <si>
    <t>Hecken, Wiese,    Hochstamm</t>
  </si>
  <si>
    <t>Hecken, Wiese,    Hochstamm</t>
  </si>
  <si>
    <t>Remarques début AVRIL</t>
  </si>
  <si>
    <t>Remarques fin AVRIL</t>
  </si>
  <si>
    <t>Remarques JANVIER 2015</t>
  </si>
  <si>
    <t>Remarques FEVRIER 2015</t>
  </si>
  <si>
    <t xml:space="preserve"> Bemerkungen JANUAR</t>
  </si>
  <si>
    <t xml:space="preserve"> Bemerkungen FEBRUAR</t>
  </si>
  <si>
    <t xml:space="preserve"> Bemerkungen MARZ</t>
  </si>
  <si>
    <t>Bemerkungen beginn APRIL</t>
  </si>
  <si>
    <t>Bemerkungen ende APRIL</t>
  </si>
  <si>
    <t>Bemerkungen Januar 2015</t>
  </si>
  <si>
    <t>Bemerkungen Februar 2015</t>
  </si>
  <si>
    <t>Keine Fänge</t>
  </si>
  <si>
    <t>Ein Männchen gefangen. Fallenstandort Hecke mit Holunder. Erdbeeren und Himbeeren in der Nähe. Keine Befallsmeldungen.</t>
  </si>
  <si>
    <t xml:space="preserve">4 Weibchen und 1 Männchen gefangen von KW 26. Bözen, Künten, Leuggern und Kaisten. Alle Fallenstandorte bei Kirschenanlage (ausserhalb der Obstanlagen und an Hochstammbäume Kirschen). Keine Befallsmeldungen. Die Fänge KW 27 haben leicht zugenommen 6 Männchen und 2 Weibchen in Kirschenanlagen. Erste Befallsmeldungen 8.7.14 eingetroffen aus Leuggern . Am 8. Juli Meldung aus Wallbach Befall an Hst Star in Wallbach. Am 10. Juli Meldung Befall an Tafelkirschen Korida (gedeckte Anlage) in Künten. Am 14. Juli Befallsmeldung aus Beinwil am See Sorte Giorgia, Kordia). Am 16.07.2014 Befallsmeldung Möhlin Kirschen und Zwetschgen. Beeren: Befall an Heidelbeeren, Wallbach und Befall an Himbeeren, Oberfrick, Tegerfelden. Am 18. Juli Befallsmeldung aus Herznach an Kirschen. Am 30.7.14 Befallsmeldung aus Oberhofen Kirschen Regina. Am 31. 07.2014 Befallsmeldungen aus Unterallikon an Kirschen, aus Würenlos an Kirschen und Himbeeren. </t>
  </si>
  <si>
    <t>5. August, Befall an Heidelbeeren, Brittnau und Befall an Brombeeren, Hägglingen; Am 7. August ENTSORGUNG VON GESAMTER BLOCK VANETTE UND CACAKS SCHÖNE IN KAISTEN (BIOGASANLAGE). Am 8. August 2014 Befallsmeldung aus Schupfart an Zwetschgen und aus Hellikon an Kirschen. 11. August, Befall an Heidelbeeren, Oftringen. Am 12. August 2014 erste Befallsmeldung aus dem Weinbau.</t>
  </si>
  <si>
    <t>Ein Weibchen auf Holunder Ende Februar</t>
  </si>
  <si>
    <t>Ende Mai erstes Männchen in einer Kirschenerwerbsobstanlage am Bielersee</t>
  </si>
  <si>
    <t>Ein Männchen in Mörigen (Kirschen), zwei Männchen in Vinelz (Kirschen), ein Weibchen in Koppigen (Kirschenhochstamm). Keine Befallsmeldungen.</t>
  </si>
  <si>
    <t>7.07.2014 Fruchtbefall auf hängengebliebenen Burlat. Fruchtbefall auf erntereifen Arkina in Vinelz, Fruchtbefall auf Star und Kordia, Hochstamm in Gerolfingen. Bestätigter Befall auf Hochstamm Magda in Gunten, Fruchtbefall auf überreifen Folfer. 14.07.2014 Fruchtbefall in Vinelz auf Noire de Mechec. 21.07.2014  Fruchtbefall auf überreifen Sunburst in Vinelz. 20.07.2014 80% Befall auf reifen und halbreifen Kirschen Regina in Spiez. Erster Befall auf den letzten Früchten Sommerhimbeeren.</t>
  </si>
  <si>
    <t>Schäden auf Zwetschgen (1%). Schäden auf Brombeeren (Seeland, Thunersee). Teils massiver Befall. Schäden in späten Lagen auf Kirschen. Schäden in Erdbeeren (Seeland), remontierende Sorte (Mara des Bois). Massive Ernteschäden auf Heidelbeeren. Verlust mehrere Tonnen trotz Becherfallen. Schäden auf Himbeeren, Brombeeren. Kirschessigfliegen bestätigt in Reben am Bielersee</t>
  </si>
  <si>
    <t xml:space="preserve">Schäden auf Zwetschgen (Cacaks Schöne) und auf 2. Lese Zwetschgen Jojo, Tophit, Elena. KEF Fliegen in Weinbaugebieten nachgewiesen, teils sehr starke Präsenz. Befallene Trauben am Bielersee und Thunersee. Teils bis 1/2 befallen. Schäden auf Trauben Pinot Noir, Regent, Garanoir, Cabernet Jura, Malbec, St. Laurent, Gamaret. Befall auf Herbsthimbeeren, Brombeeren, Heidelbeeren sehr stark. Fangzahlen zunehmend. </t>
  </si>
  <si>
    <t>Anstieg der Fliegenfänge in Fallen. Wie Zürich ebenfalls mehr Männchen beobachtet als Weibchen in einer Falle. Fangzahlen ernorm steigend pro Falle, sobald keine Früchte mehr vorhanden sind. Nochmals Zunahme der Fliegen in Herbsthimbeerkulturen</t>
  </si>
  <si>
    <t>Weiterhin viele Fallenfänge</t>
  </si>
  <si>
    <t>Rasante Abnahme der Fallenfänge ab ca. 10.12.2014. Aber nach wie vor Fänge auf Holunder, Kirschen. Selbst nach einer Nacht kurz -15°C immer noch Kirschessigfliegenfänge.</t>
  </si>
  <si>
    <t>Seit dritte Woche Januar keine Fänge mehr</t>
  </si>
  <si>
    <t xml:space="preserve">Fruchtschäden in Burlat. Die nächste Kontrolle findet am Freitag, den 4. 7. </t>
  </si>
  <si>
    <t>Woche 27 : Allgemeine Erhöhung des Fänge. Fruchtschäden in Regina</t>
  </si>
  <si>
    <t>Schäden an Zwetschgen, Brombeeren, Reben</t>
  </si>
  <si>
    <t>19.7. Sehr hohe Fangzahlen in Riehen, Fruchtschäden an Prunus avium (Kirsche), Sambucus,Fragaria, Morus, Rubus.       30.7. : leichter Rückgang der Fänge in den Kontrollfallen</t>
  </si>
  <si>
    <t>11.8. Sehr hohe Fangzahlen, wenige Schäden an reifen Zwetschgen (extrem an Prunus cerasifera) , erste Eiablagen an Vitis (Nero u.a.), Cornus mas zt stark befallen. 21.8. Diverse Prunus-Arten mit Eiablagen und Larven in Früchten; zb Prunus laurocerasus</t>
  </si>
  <si>
    <t>4.9.Weiterhin hohe Fangzahlen in allen Fallen.Diverse Wildfrüchte mit Eiablagen.  29.9.Rückgang der Fangzahlen vor allem in den beiden Standorten mit Vitis.(Rebhänge).</t>
  </si>
  <si>
    <t>14.10. Hohe Fangzahlen in allen Fallen</t>
  </si>
  <si>
    <t>5.11. Weiterhin hohe Fangzahlen in allen Fallen              24.11. Milde Witterung, kaum abnehmende Fangzahlen</t>
  </si>
  <si>
    <t>15.12. : Nur in Muldenlagen tiefere Fänge, sonst Frostfrei und kaum abnehmende Fangzahlen</t>
  </si>
  <si>
    <t>Pas de capture dans les 3 pièges</t>
  </si>
  <si>
    <t>premières captures: Attalens 2 mâles et 1 femelle, Delley 1 femelle</t>
  </si>
  <si>
    <t>Faible capture en mai: Attalens 14, Delley 0 , Chésopelloz 0</t>
  </si>
  <si>
    <t>faible capture: Attalens 4, Delley 0, Chésopelloz 0, deuxième quinzaine de juin premières captures à Delley</t>
  </si>
  <si>
    <t>Augmentation des captures: Attalens 17 mâles première quizaine de juillet! Premier verger de cerisier avec dégâts dans le canton de FR</t>
  </si>
  <si>
    <t>Augmentation des captures, premiers dégâts sur pruneaux! dégâts sur cerises en altitude (800m)</t>
  </si>
  <si>
    <t>Premiers dégâts sur vigne, parcelle de muscat bleu précoce! Dégâts signalés dans les jardins familiaux, framboises d'automne, mûres...Forts dégâts sur Chasselas à Cheyres et dans le Vully</t>
  </si>
  <si>
    <t>Deux parcelles d'aronia avec forts dégâts. Forts dégâts dans framboises, sureaux, mûres, raisin, myrtilles. Le nombre des captures augmente encore!</t>
  </si>
  <si>
    <t>01.01.15: dans les 3 pièges du canton, toujours beaucoup de captures, nous avons constaté le double de femelles, sauf à Delley où le rapport est de 1.5. Le gel est après Noël seulement!</t>
  </si>
  <si>
    <t>Pas de piégeage</t>
  </si>
  <si>
    <t>Mise en place de 9 pièges le 09.04.14</t>
  </si>
  <si>
    <t>1 seul mâle capturé durant le mois</t>
  </si>
  <si>
    <t>Aucune capture, changement de solution de capture dès le 29/05 (vinaigre de vin spécial)</t>
  </si>
  <si>
    <t>Très peu de captures dans les pièges DGA. 
Attaque sur cerises et sur framboise constatée (Ufl)</t>
  </si>
  <si>
    <t>-Témoignages receuillies d'attaques sur cerises et framboises sur la commune de Veyrier
-Captures d'individus sur tous les pièges DGA en exterieurs, rien sous-abris
-Capture en hausse sur la fin du mois dans tous les pièges. Records atteint en verger (242 mâles en 10 jours dans un seul piège)</t>
  </si>
  <si>
    <t>Ajout de pièges en vignoble</t>
  </si>
  <si>
    <t/>
  </si>
  <si>
    <t>Ende Juni das erste Männchen gefangen (Himbeeren).</t>
  </si>
  <si>
    <t>Kalenderwoche 33 Becherfallen in den Reben aufgehängt, 5 bis 18 Männchen pro Falle gefangen. Flugzahlen steigend.</t>
  </si>
  <si>
    <t>4. bis 6. September: Eier von D. suzukii in Beeren von Regent und Blauburgunder (BB) nachgewiesen. Der BB weist einen Zuckergehalt von ca. 70 - 75 °Oe auf. 
13. September: Untersuchungen mit dem Binokular zeigen, dass vermehrt KEF-Eier auf BB-Trauben nachgewiesen werden können.</t>
  </si>
  <si>
    <t>Bei guter Witterung landen mehr Männchen in den Fallen als bei bedecktem Himmel. Höhere Fangzahlen in der Nähe von Hecken und Sträuchern als in offenem Gelände.</t>
  </si>
  <si>
    <t>aucune capture dans le piège de Courtemelon</t>
  </si>
  <si>
    <t xml:space="preserve"> Courtemelon : 0 capture; 2 ème semaine de juin un 2ème piège posé à Courgenay, avec les premières captures (1 femelle + 2 mâles) la semaine N° 26</t>
  </si>
  <si>
    <t>fort développement des populations en août, certainement sur la base des cerisiers dont la récolte a été interrompue par le mauvais temps, avec des dégâts sur damassine et diverses variétés de prune, puis d'autres qui suivront (mûres, raisin).</t>
  </si>
  <si>
    <t>Fänge von Männchen und Weibchen an vier Standorten</t>
  </si>
  <si>
    <t>Vereinzelte Fänge von Männchen und Weibchen an einem Standort (siehe Liste).</t>
  </si>
  <si>
    <t>Einzelne Fänge</t>
  </si>
  <si>
    <t>Erste Befallsmeldung bei Tafelkirschen (Burlat) am 9. Juni in Eschenbach
Befallsmeldung bei Tafelkirschen (Burlat) am 12. Juni in Weggis</t>
  </si>
  <si>
    <t>Massiver Befall am 7. Juli bei Sorte Star, Kordia und Schauenburger
in Weggis auf Hochstammbäumen.
Am 9. Juli Fruchtbefall auf Heidegger, Garnet und Kordia in Gelfingen,
Römerswil und Eich bei Hochstammbäume und Anlagen.
Starke Zunahme der Befallsmeldungen bei Tafelkirschen.
Weitere Meldungen von Fruchtschäden auf  Kordia und Regina 
am 17./18. Juli aus Aesch LU und Wilihof. Am 19. Juli über 50 % Befall bei 
Sommer- und Herbsthimbeeren in Greppen trotz frühzeitiger Einrichtung von 
Massenfang und bisher kleinen Fangzahlen in den Kontrollfallen.
Allgemeine Zunahme der Fänge in der Woche 28 in den Kontrollfallen
Weitere Zunahme der Fänge in den Kontrollfallen in der KW 30. Die Meldungen
von Fruchtschäden bei den späten Kirschensorten nehmen täglich zu. 
Bis jetzt handelt es sich meist nur um punktuellen Befall in den Kirschenkulturen.
Bei Hochstammbäumen z.T. 100 % Befall mit mehreren Einstichen pro Frucht.
Am 31. Juli erster punktueller  Befall auf Heidelbeeren in Hohenrain  </t>
  </si>
  <si>
    <t>Starke Zunahme der Fangzahlen und weitere Zunahme der Befallsmeldungen. Bei Tafelkirschen in den späten Lagen auf Sweethard und Houdson. Am 4. August erster stärker Befall auf Heidelbeeren, Brombeeren und Himbeeren. Es sind vorallem übereife Früchte betroffen. Die Befallsmeldungen bei allen Beerenarten nehmen täglich zu. Starker Befall bei Brombeeren in Aesch.           11. August die Befallsmeldungen in den Heidelbeeren nehmen täglich zu, z.T. massive Schäden auf Duke, vereinzelte Fruchtschäden bis jetzt auf Nelson und Traper. Die Situation wird immer ungemütlicher.18. August erste Befallsmeldungen auf Tafelzwetschgen und Tomaten. Fänge und Befallsmeldungen über das ganze Kantonsgebiet. 28. August erste Befallsmeldungen auf Holunder in Kottwil und Schenkon.</t>
  </si>
  <si>
    <t>9. September weiterhin starke Zuhnahme der Fangzahlen in den Kontrollfallen. Bei den Beerenkulturen keine weiteren Befallsmeldungen. Dank der kurzen Pflückintervalle (max. 2 Tage)  bei Himbeeren und Brombeeren sowie der konsequenten Umsetzung der Hygienemassnahmen haben die Beerenproduzenten im Moment die Kirschessigfliege im Griff. Befall an fast allen Trauben, jedoch sehr unterschiedlich, stark bei frühreifen Sorten wie Muscat bleu, Acolon, Gamaret. Gute Wirkung durch Gazelle feststellbar. Fallen bringen jetzt nichts mehr.</t>
  </si>
  <si>
    <t>Weiterer Anstieg der Fänge Ende September Anfangs Oktober. Befallsmeldung auf Erdbeerterminkulturen Sorte Anabelle. Ende Oktober weiterer Anstieg der Fangzahlen. Bei nicht abgeernteten Herbsthimbeeren und in den Hecken stärkerer Anstieg als bei abgeernteten Kulturen.</t>
  </si>
  <si>
    <t>pas de piégeage</t>
  </si>
  <si>
    <t>keine Fänge</t>
  </si>
  <si>
    <t>Überwachung für 2014 beendet</t>
  </si>
  <si>
    <t>einzelne Fänge</t>
  </si>
  <si>
    <t xml:space="preserve">einzelne Fänge </t>
  </si>
  <si>
    <t>einzelne Fänge, ab KW 28 Zunahme der Fänge in den Fallen</t>
  </si>
  <si>
    <t>Starke Zunahme der Fänge und Befallsmeldungen im gesamten Kantonsgebiet, Schäden in allen Beerenkulturen, letzte Kirschen betroffen</t>
  </si>
  <si>
    <t xml:space="preserve">weiterhin Schäden v.a. Himbeeren, Heidelbeeren und Zwetschgen / ein Fall von D.s. in Cherrytomaten im Tunnel/  ab Anfang September Meldungen aus dem Rebbau, zunächst in frühen Lagen, im Laufe des Monats Schadensmeldungen aus allen Lagen </t>
  </si>
  <si>
    <t>Fangzahlen steigen in abegeernteten Anlagen deutlich an, sher hohe Fangzahlen in Sträuchern</t>
  </si>
  <si>
    <t>Starker Befall in den Kulturen</t>
  </si>
  <si>
    <t>Schäden an Brombeeren, Himbeeren, Aronia, Mirabellen, Zwetschgen, Heidelbeeren</t>
  </si>
  <si>
    <t>Weiterhin Schäden an Brombeeren, Himbeeren, Aronia, Mirabellen, Zwetschgen, Heidelbeeren, Trauben</t>
  </si>
  <si>
    <t>Captures de mâles et femelles dans la majorité des pièges jusqu'en semaine 2. Puis nette diminution, pas de captures en semaine 3-4 sauf dans le pêcher de Davesco et le cerisier de Novazzano où quelques captures subsistent.</t>
  </si>
  <si>
    <t>Pas de captures sauf dans le piège de Novazzano et de Davesco (moins de 10 D. suzukii)</t>
  </si>
  <si>
    <t>Augmentation des captures en semaine 11-12-13 dans les pièges de Davesco (env. 70 individus chaque semiane) et Novazzano (env. 30 individus chaque semaine)</t>
  </si>
  <si>
    <t>Plus de 100 captures à Davesco la 1ère semaine, puis nette diminution en 2ème semaine seulement 20 individus suzukii. Idem à Novazzano 60 captures la 1ère semaine, puis 20 captures la 2ème semaine. Malvaglia, Maggia, et St Antonino peu de captures (0-2 D.s)</t>
  </si>
  <si>
    <t xml:space="preserve">Diminution générale des captures: moins de 10 individus par piège par semaine. Seul le piège de Novazzano a capturé 70 individus (mâles+femelles). </t>
  </si>
  <si>
    <t>einige Fänge</t>
  </si>
  <si>
    <t>Bisher im Monitoring  keine Männchen ausser einer gesicherten Meldung aus Arbon</t>
  </si>
  <si>
    <t>Zwei Bäume Tafelkirschen in einer Obstanlage, Keine Larven in den Früchten (ev. noch zu klein / Ei); Kirschenanlage ist eingenetzt. Daraufhin wurde ein Fanggürtel installiert</t>
  </si>
  <si>
    <t>Erste Männchen gefangen neben einem Kirschenhochstamm, sonst tiefe Fänge. Auf 3 Betrieben etwas Schaden 5-10% Befall (nesterweise) Alle Betriebe mit rundum Hagelschutznetz, Ein Betrieb mit installiertem Fanggürtel. Nach Schaden: Fanggürtel bei allen Betrieben und partiell Massenfang istalliert - Massenfangfallen direkt beim Kirschenbaum sind kaum fängig. In den gedeckten Kulturen konnte überall weitergeerntet werden. Anders sieht es auf den Hochstammbäumen in der Umgebung aus: z.T massiver befall mit 10-15 Einstichen pro Kirsche (auch Sauerkirschen) 23.7.2014 Fänge steigen an - bis jetzt noch keine gravierenden Schäden</t>
  </si>
  <si>
    <t>Kein Monotoring</t>
  </si>
  <si>
    <t>capture de mâles et femelles dans 3/5 pièges, de 500 à 2 individus</t>
  </si>
  <si>
    <t>Diminution des captures : 2/5pièges moins de 10 individus</t>
  </si>
  <si>
    <t>Diminution des captures....</t>
  </si>
  <si>
    <t>Toujours des captures, mais le niveau reste faible</t>
  </si>
  <si>
    <t>Faibles captures, 1 à 2 individus par piège. Début du monitoring à large échelle sur le canton (5 emplacements).</t>
  </si>
  <si>
    <t>Faibles captures, 0 à 2 individus par piège.</t>
  </si>
  <si>
    <t>Présence dans plusieurs vergers de cerises confirmée. Pertes de récoltes sur fin de ceuillettes</t>
  </si>
  <si>
    <t>Attaque sur Sweet heart quelques jours avant la récolte sur un verger. Peu d'efficacité de la lutte par piégeage de masse, Plusieurs annonces d'attaque sur des fin de culture, hautes tiges, etc. Quelques piqures visible sur les pruneaux précoce, mais pour l'instant limitée aux fruits trop mure.</t>
  </si>
  <si>
    <t>Dégâts signalés sur pruneaux</t>
  </si>
  <si>
    <t>Diminution sur certains sites mais sur d'autres (vieux cerisier) présence encore assez forte malgré une absence de cultures appétentes autour</t>
  </si>
  <si>
    <t>Arrêt de certains pièges en novembre car peu de capture en octobre. Sur d'autres sites (vieux cerisier) présence encore assez forte malgré une absence de cultures appétentes autour. (niches?)</t>
  </si>
  <si>
    <t>Même tendances qu octobre: sur les 3 sites encore observés 2 sites qui apparaissent comme des espèces de niche (Haie et vieux cerisier), tandis qu'ailleurs les captures s'estompent</t>
  </si>
  <si>
    <t>le froid entre mi décembre et mi janvier a inversé la tendance:  peu de mouche capturé dont peu de drosophila suzuki dans les vieux cerisier, nettement plus dans la haie ( plus à l'abri pour les températures???).</t>
  </si>
  <si>
    <t>Depuis début décembre, aucune captures</t>
  </si>
  <si>
    <t>aucune capture (4 pièges, vergers cerisiers région Ardon)</t>
  </si>
  <si>
    <t>1ère capture : 1 femelle, haie de sureau, 1 piège. 3 pièges dans cerisiers : 0 capture</t>
  </si>
  <si>
    <t>1 Capture (1 femelle) dans un piège à proximité de cerisiers et une femelle sur sureau dans une haie riveraine. Les trois autres pièges placés proches des cerisiers n'ont pas de captures de D.s.</t>
  </si>
  <si>
    <t>Pas de captures pour le moment dans 10 pièges (C1à10) entre Martigny et Sion. 2pièges sur 4 avec 1 et 3 D. suzukii femelle. Les 2 pièges contenant les captures sont situés dans des haies indigènes à proximité de vergers cerisier et fraises. Température Max 17°C, pluies fréquentes</t>
  </si>
  <si>
    <t>1ère semaine de Juin : pas de capture dans les cerisiers. Sem. 22-23-24 : Aucune captures de D.s dans les 9 pièges contrôlés situés à proximité de cultures de fraise, framboise, cerise. Aucun dégât signalé. Semaine 25 : Pas de captures (10 pièges), pas de dégâts signalés. Sem 26:  pas de captures, pas de dégâts signalés.</t>
  </si>
  <si>
    <t>Deux premières semaines de juillet : aucune capture. Aucun dégâts signalés. 4 ème semaine de juillet : 1ères captures, aucun dégâts signalés</t>
  </si>
  <si>
    <t>1ère semaine d'août : augmentation des captures. Présence confirmée du ravageur. 2ème semaine : dégâts sur framboises, mûres, encore modéré. Dégâts sur abricots (10%) à Châteauneuf sur la variété Farahlia</t>
  </si>
  <si>
    <t>Erste Fallenfänge am 18. Juni in Hünenberg (Beerenbetrieb). Erste Schäden auf Hochstamm-Kirschen ab 28. Juni (Baar)</t>
  </si>
  <si>
    <t>Schadenmeldungen auf Kirschen-Hochstammbäumen aus folgenden Gemeinden: Baar, Cham, Hünenberg, Risch Walchwil, Menzingen, Zug. Befall bei Einzelbäumen bis zu 30 %. Beim letzten Erntedurchgang Befall auch in Kirschenkultutren auf Regina in Baar und Risch festgestellt (14. und 18. Juli)</t>
  </si>
  <si>
    <t xml:space="preserve">Anfangs August erste Schadenmeldung bei Zwetschgen, Brombeeren, Himbeeren und Heidelbeeren. Ab Mitte August vermehrt Meldungen von  Schäden bei Zwetschgen, Himbbeeren, Brombeeren und Heidelbeeren (verschiedene  Betriebe in den Talgemeinden) </t>
  </si>
  <si>
    <t>Weitere Schadenmeldungen bei Zwetschgen und Beeren. Erste Schadmeldungen bei Beeren und Tafeltrauben von Privaten. Ab Mitte September erste Schadenmeldung aus dem Rebbau (vor allem Regent, Cabarnet Dorsa, Riesling-Sylvaner sowie weitere blaue Sorten)</t>
  </si>
  <si>
    <t>Schadmeldungen aus dem Rebbau bei Blauburgunder</t>
  </si>
  <si>
    <t>Fänge von Männchen und Weibchen an drei von den vier überwachten Standorten, aber deutlich geringere Fangzahlen, als noch im Dezember</t>
  </si>
  <si>
    <t>vereinzelte Fänge von Männchen und Weibchen an drei von den vier überwachten Standorten, geringere Fangzahlen, als im Januar</t>
  </si>
  <si>
    <t>einzelne Fänge von Männchen und Weibchen an zwei von den vier überwachten Standorten, geringere Fangzahlen, als im Februar, Details siehe Liste ZH</t>
  </si>
  <si>
    <t>einzelne Fänge von Männchen und Weibchen an drei von den vier überwachten Standorten. Keine Veränderung gegenüber den Zahlen im März. Details siehe Liste ZH</t>
  </si>
  <si>
    <t>einzelne Fänge von Männchen und Weibchen an zwei von den 7 überwachten Standorten. Keine Veränderung gegenüber Anfang Monat. Details siehe Liste ZH</t>
  </si>
  <si>
    <t>einzelne Fänge von Männchen und Weibchen an den überwachten Standorten. Keine Veränderung gegenüber April. Details siehe Liste ZH</t>
  </si>
  <si>
    <t>einzelne Fänge von Männchen und Weibchen an den überwachten Standorten.bis KW24
ab KW25 leichte Zunahme der Fangzahlen und erste Meldungen über Schäden/Fruchtbefall an Süsskirschen!</t>
  </si>
  <si>
    <t>ab KW28 starke Zunahme der Schadensfälle, verbreitet starker Befall auf Süsskirschen und auch Befall auf Strauchbeeren (Himbeeren, Brombeeren), vor allem im Zentrum und Süden des Kantons
langsame Zunahme der Fangzahlen an den überwachten Standorten</t>
  </si>
  <si>
    <t>ab Anfang August weitere Zunahme der Schadensfälle, das ganze Kantonsgebiet ist betroffen, alle Beerenarten, alle Steinobstarten betroffen und erste Befälle auch auf Reben (Trauben)
Fangzahlen an einzelnen Standorten hoch, aber nicht an allen, auch in allen kontrollierten Reblagen wurden Fänge registriert. Ab Woche 33 starke Zunahme der Fangzahlen in Reblagen!</t>
  </si>
  <si>
    <t>Im September weitere Zunahme der Schadensfälle, vermehrt Befall auch auf Reben (Trauben) gemeldet
Fangzahlen ab Woche 36 z.T. stark gestiegen. 
Ab Woche 37 erneute Zunahme der Schadensmeldungen in Beeren und Trauben !</t>
  </si>
  <si>
    <t>Sehr hohe Fangzahlen Ende September und Anfang Oktober  = bis 10'000 KEF 
pro Woche an einem Standort. Vor allem am Waldrand oder im Wald.
Relativ hohe Fangzahlen auch an Standorten ohne Beeren oder Wildobst in 
der Nähe!
Der Anteil Männchen in den Fallen ist 60 - 70 %, also deutlich mehr Männchen als Weibchen</t>
  </si>
  <si>
    <t>Weiter sehr hohe Fangzahlen im November. 6000--8000 pro Falle. Vor allem am Waldrand.
Relativ hohe Fangzahlen auch an Standorten ohne Beeren oder Wildobst in 
der Nähe!</t>
  </si>
  <si>
    <t>Weiter hohe Fangzahlen im Dezember bis 2000 pro Falle.
Vor allem in Waldnähe.</t>
  </si>
  <si>
    <t>bis Mitte Januar an einzelnen Standorten noch hohe Fangzahlen (300 pro Falle)
gegen Ende Monat stark abnehmend (sinkende Temperaturen)</t>
  </si>
  <si>
    <t>im Februar erstmals an allen überwachetn Standorten ohne Fänge, Tagestemperaturen auch erstmals länger bei Null Grad oder tiefer</t>
  </si>
  <si>
    <t>Schlachters: In der letzten KW erste Fänge von bis zu 20 Exemplaren /</t>
  </si>
  <si>
    <t>Schlachters: 2 bis 3 Standorte weisen Fänge mit 1 bis 3 Weibchen auf /</t>
  </si>
  <si>
    <t>Schlachters: 2 bis 3 Standorte weisen Fänge von 1 bis 2 Weibchen auf /</t>
  </si>
  <si>
    <t>Schlachters: Keine Fänge zu verzeichnen /</t>
  </si>
  <si>
    <t>Schlachters: 3 Standorte mit 1-2 Weibchen</t>
  </si>
  <si>
    <t>Schlachters: keine Fänge</t>
  </si>
  <si>
    <t>Schlachters: keine Fänge    Lindau: Fruchtbefall an Kirschen "Carmen"</t>
  </si>
  <si>
    <t>Schlachters: zunächst Fänge in Brombeeren, KW 29 Weitere Standorte zeigen Fänge auf  Lindau: Befall in einzelnen Süß- und Sauerkirschen</t>
  </si>
  <si>
    <t>Befall auf Heidelbeeren und Himbeeren</t>
  </si>
  <si>
    <t>Über 50% befallene Himbeeren, vereinzelte Fruchtschäden auf  Kordia und Regina, massiver Befall auf Kirschen</t>
  </si>
  <si>
    <t>Leichter Befall Gamaret, Leichter Befall Gamaret und Pinot, starker Befall auf Garanoir, Starker Befall an Muscat und Cabernet Dorsa, mittel an Zweigelt, wenig an Solaris, kein an Sauvignon und Johanniter </t>
  </si>
  <si>
    <t>Ennetmoos</t>
  </si>
  <si>
    <t>Kirschen, Beeren, Obstbäume</t>
  </si>
  <si>
    <t>Wiese, Beeren, Obst</t>
  </si>
  <si>
    <t xml:space="preserve">Im Kanton Schwyz läuft zur Zeit bei den Obstbauern eine Umfrage  besonders auf  die  Kirschen bezogen.  Die Umfrage ist uch auch als "Tastversuch" gedacht.  Je nach Situation werde ich dann die  Betriebe  genauer untersuchen. Bis jetzt sind  aus allen  Regionen des  Kantons Meldungen eingegangen . Bis jetzt sind  12 Meldungen eingegangen,  4 Betriebe  meldeten  bei   Kirschen keinen  Befall, davon   1 Betrieb gar keinen Befall  3 aber Befall bei Zwetschgen oder Beeren .   Der  Befall bei Kirschen lag  je nach Sorten und Bäumen  5-30%. Einzelne  Betriebe  schätzten den  Ausfall auf ihren Betrieben von mehren 100 kg. Sie bewerten den Ausfall  bis zu Fr.   1000.-- in eizelnen  (kleinen)  Betrieben. Bei den Zwetschgen findet man überall  Schäden von wenig bis sehr stark. Gemäss mündlicher Meldungen  sind  die  die paar wenigen Beerenbetriebe im kt. SZ  auch stark betroffen Erdbeeren , Himmbeeren, Brombeeren, Heidelbeeren. Ich bitte, Sie den Befall vom  Kt. SZ  in die  schweizerische Befallsliste  aufzuführen . Die  Beerenbetriebe haben seit Mitte Mai Fliegen gefangen.  Gravierend eSchäden bei Kirschen traten  ab Anfangs Juli auf, bei Zwetschgen  von anfang der Ernte an anfang Juli (Zimmer, Ersiger usw.). Der wirschaftliche  Schaden war beträchtlich. Konrad Gmünder
</t>
  </si>
  <si>
    <t>pêcher</t>
  </si>
  <si>
    <t>cerisier</t>
  </si>
  <si>
    <t>vigne</t>
  </si>
  <si>
    <t>San Antonino</t>
  </si>
  <si>
    <t>mûre</t>
  </si>
  <si>
    <t>vigna (Merlot)</t>
  </si>
  <si>
    <t>vigna</t>
  </si>
  <si>
    <t>non trattato</t>
  </si>
  <si>
    <t>trattato</t>
  </si>
  <si>
    <t>vigneto ACW</t>
  </si>
  <si>
    <t>Obst</t>
  </si>
  <si>
    <t>Tafeltrauben</t>
  </si>
  <si>
    <t>Dettighofen</t>
  </si>
  <si>
    <t>Salenstein</t>
  </si>
  <si>
    <t>Fruthwilen</t>
  </si>
  <si>
    <t>Kirschen aussen</t>
  </si>
  <si>
    <t>Kirschen innen</t>
  </si>
  <si>
    <t>Roggwil</t>
  </si>
  <si>
    <t>Wad</t>
  </si>
  <si>
    <t>Kirschen unbehandelt unten</t>
  </si>
  <si>
    <t>Kirschen Audienz</t>
  </si>
  <si>
    <t>Lehner A1</t>
  </si>
  <si>
    <t>Lehner A2</t>
  </si>
  <si>
    <t>Lehner A3</t>
  </si>
  <si>
    <t>Lehner A4</t>
  </si>
  <si>
    <t>Lehner I1</t>
  </si>
  <si>
    <t>Lehner I2</t>
  </si>
  <si>
    <t>Lehner I3</t>
  </si>
  <si>
    <t>Lehner I4</t>
  </si>
  <si>
    <t>Lauchenauer A1</t>
  </si>
  <si>
    <t>Lauchenauer A2</t>
  </si>
  <si>
    <t>Lauchenauer A3</t>
  </si>
  <si>
    <t>Lauchenauer A4</t>
  </si>
  <si>
    <t>Lauchenauer I1</t>
  </si>
  <si>
    <t>Lauchenauer I2</t>
  </si>
  <si>
    <t>Lauchenauer I3</t>
  </si>
  <si>
    <t>Lauchenauer I4</t>
  </si>
  <si>
    <t>Brühlmann A1</t>
  </si>
  <si>
    <t>Framboises</t>
  </si>
  <si>
    <t>Erable</t>
  </si>
  <si>
    <t>haie, framboise, murs</t>
  </si>
  <si>
    <t>Marcelin</t>
  </si>
  <si>
    <t>Baies</t>
  </si>
  <si>
    <t>Vergers</t>
  </si>
  <si>
    <t>Eclépens</t>
  </si>
  <si>
    <t>Cheseaux-Noréaz</t>
  </si>
  <si>
    <t>Poires, haies</t>
  </si>
  <si>
    <t>Aubonne</t>
  </si>
  <si>
    <t>Vergers, haies</t>
  </si>
  <si>
    <t>Cerises, légumes</t>
  </si>
  <si>
    <t>Vergers, forêt</t>
  </si>
  <si>
    <t>Lindau Strickhof</t>
  </si>
  <si>
    <t>Kernobst</t>
  </si>
  <si>
    <t>Kirsche</t>
  </si>
  <si>
    <t>Beerenobst</t>
  </si>
  <si>
    <t>Kompost</t>
  </si>
  <si>
    <t>Rüti- Hinwil</t>
  </si>
  <si>
    <t>Wald, Obst</t>
  </si>
  <si>
    <t>Apfel</t>
  </si>
  <si>
    <t>Otelfingen</t>
  </si>
  <si>
    <t>Brombeeren oben</t>
  </si>
  <si>
    <t>Brombeeren unten</t>
  </si>
  <si>
    <t>Wald, Erdbeeren</t>
  </si>
  <si>
    <t>Erdbeeren Folie</t>
  </si>
  <si>
    <t>Uhwiesen</t>
  </si>
  <si>
    <t>Acker, Erdbeere, Kirschenhochstamm</t>
  </si>
  <si>
    <t>Holunder Wald</t>
  </si>
  <si>
    <t>Wald , wilde Brombeeren</t>
  </si>
  <si>
    <t>Kirschen unten</t>
  </si>
  <si>
    <t>R1</t>
  </si>
  <si>
    <t>R2</t>
  </si>
  <si>
    <t>R3</t>
  </si>
  <si>
    <t>R4</t>
  </si>
  <si>
    <t>R5</t>
  </si>
  <si>
    <t>R6</t>
  </si>
  <si>
    <t>Maur</t>
  </si>
  <si>
    <t>Wülflingen</t>
  </si>
  <si>
    <t>Volken</t>
  </si>
  <si>
    <t>Wädenswil</t>
  </si>
  <si>
    <t>Embrach</t>
  </si>
  <si>
    <t>Gibswil</t>
  </si>
  <si>
    <t>Stäfa</t>
  </si>
  <si>
    <t>Illnau</t>
  </si>
  <si>
    <t>Waltalingen</t>
  </si>
  <si>
    <t>Flurlingen</t>
  </si>
  <si>
    <t>Wil ZH</t>
  </si>
  <si>
    <t>Weiningen ZH</t>
  </si>
  <si>
    <t>Wiesendangen</t>
  </si>
  <si>
    <t>Brombeere, Himbeere Kirsche</t>
  </si>
  <si>
    <t>Himbeeren, Kirschen</t>
  </si>
  <si>
    <t>Brombeere</t>
  </si>
  <si>
    <t>Brombeere, Erdbeere</t>
  </si>
  <si>
    <t>Brombeeren / Zwetschgen</t>
  </si>
  <si>
    <t>Kirschen, Holunder</t>
  </si>
  <si>
    <t>Beeren, Kirschen, Zwetschgen, Reben</t>
  </si>
  <si>
    <t>Beeren, Holunder Wald</t>
  </si>
  <si>
    <t>Reben; Blauburgunder</t>
  </si>
  <si>
    <t xml:space="preserve">Reben </t>
  </si>
  <si>
    <t>-</t>
  </si>
  <si>
    <t>0
4
0
0</t>
  </si>
  <si>
    <t>Aesch bei Birmensdorf</t>
  </si>
  <si>
    <t>Kirsche Earliese</t>
  </si>
  <si>
    <t>Kirsche Regina</t>
  </si>
  <si>
    <t>Wiese</t>
  </si>
  <si>
    <t>Obst, Kirschhochstamm</t>
  </si>
  <si>
    <t>Wald, wilde Brombeere</t>
  </si>
  <si>
    <t xml:space="preserve"> - </t>
  </si>
  <si>
    <t>A2</t>
  </si>
  <si>
    <t>A8</t>
  </si>
  <si>
    <t>A10</t>
  </si>
  <si>
    <t>A11</t>
  </si>
  <si>
    <t>Trauben</t>
  </si>
  <si>
    <t>Agroscope</t>
  </si>
  <si>
    <t>S1</t>
  </si>
  <si>
    <t>S2</t>
  </si>
  <si>
    <t>Pinot Noir</t>
  </si>
  <si>
    <t>Pinot Blanc</t>
  </si>
  <si>
    <t>T1</t>
  </si>
  <si>
    <t>T2</t>
  </si>
  <si>
    <t>T3/1</t>
  </si>
  <si>
    <t>T3/2</t>
  </si>
  <si>
    <t>T4</t>
  </si>
  <si>
    <t>T5</t>
  </si>
  <si>
    <t>T6</t>
  </si>
  <si>
    <t>T7</t>
  </si>
  <si>
    <t>T8</t>
  </si>
  <si>
    <t>T9</t>
  </si>
  <si>
    <t>T10</t>
  </si>
  <si>
    <t>T11</t>
  </si>
  <si>
    <t>T12</t>
  </si>
  <si>
    <t>T13</t>
  </si>
  <si>
    <t>M1</t>
  </si>
  <si>
    <t>M3</t>
  </si>
  <si>
    <t>B1</t>
  </si>
  <si>
    <t>B2</t>
  </si>
  <si>
    <t>B2a</t>
  </si>
  <si>
    <t>B3</t>
  </si>
  <si>
    <t>B3a</t>
  </si>
  <si>
    <t>B4</t>
  </si>
  <si>
    <t>B4a</t>
  </si>
  <si>
    <t>B5</t>
  </si>
  <si>
    <t>B5a</t>
  </si>
  <si>
    <t xml:space="preserve">B6 </t>
  </si>
  <si>
    <t>D_BW</t>
  </si>
  <si>
    <t>Kirchberg</t>
  </si>
  <si>
    <t>Kippenhausen</t>
  </si>
  <si>
    <t>Reute</t>
  </si>
  <si>
    <t>Reute GWH</t>
  </si>
  <si>
    <t>Ittendorf</t>
  </si>
  <si>
    <t>Bermatingen</t>
  </si>
  <si>
    <t>Riedern</t>
  </si>
  <si>
    <t>Markdorf</t>
  </si>
  <si>
    <t>Hundweiler</t>
  </si>
  <si>
    <t xml:space="preserve">Moos Wald </t>
  </si>
  <si>
    <t xml:space="preserve">Moos Gärtnerei </t>
  </si>
  <si>
    <t>Apflau bei Versuch</t>
  </si>
  <si>
    <t>Oberhofen</t>
  </si>
  <si>
    <t>Wahlwies</t>
  </si>
  <si>
    <t>Seefelden</t>
  </si>
  <si>
    <t xml:space="preserve">Bo </t>
  </si>
  <si>
    <t>Öhningen GWH</t>
  </si>
  <si>
    <t xml:space="preserve">Öhningen </t>
  </si>
  <si>
    <t>Hemmenhofen Netz</t>
  </si>
  <si>
    <t xml:space="preserve">Hemmenhofen </t>
  </si>
  <si>
    <t xml:space="preserve">Hemmenhofen  </t>
  </si>
  <si>
    <t xml:space="preserve">Schmalegg </t>
  </si>
  <si>
    <t>Schlegel</t>
  </si>
  <si>
    <t>Bavendorf KOB</t>
  </si>
  <si>
    <t>Äpfel</t>
  </si>
  <si>
    <t>Äpfel/Waldrand</t>
  </si>
  <si>
    <t>Sauerkirschen</t>
  </si>
  <si>
    <t>Himbeeren (Herbst)</t>
  </si>
  <si>
    <t>Zwetschgen, Reben, Äpfel</t>
  </si>
  <si>
    <t>Kirschen, Reben, Äpfel</t>
  </si>
  <si>
    <t>Beerenobst, Äpfel</t>
  </si>
  <si>
    <t>Wildfrüchte</t>
  </si>
  <si>
    <t>Himbeeren, Streuobst</t>
  </si>
  <si>
    <t>Wildfrüchte, Zwetschgen</t>
  </si>
  <si>
    <t>Wildfrüchte, Streuobst</t>
  </si>
  <si>
    <t>Himbeeren, Äpfel</t>
  </si>
  <si>
    <t>Beerenobst, Erdbeeren, Birnen, Äpfel</t>
  </si>
  <si>
    <t>KO1</t>
  </si>
  <si>
    <t>Moos 1</t>
  </si>
  <si>
    <t>Moos 2</t>
  </si>
  <si>
    <t>Langenargen</t>
  </si>
  <si>
    <t>B2b</t>
  </si>
  <si>
    <t>B3b</t>
  </si>
  <si>
    <t>B2c</t>
  </si>
  <si>
    <t>Schleuse</t>
  </si>
  <si>
    <t>Probe fehlt</t>
  </si>
  <si>
    <t>--</t>
  </si>
  <si>
    <t>D_BL</t>
  </si>
  <si>
    <t>VST1 (Schlachters)</t>
  </si>
  <si>
    <t>VST2 (Schlachters)</t>
  </si>
  <si>
    <t>VSE1 (Schlachters)</t>
  </si>
  <si>
    <t>VSE2 (Schlachters)</t>
  </si>
  <si>
    <t>SNH1 (Schlachters)</t>
  </si>
  <si>
    <t>SNH2 (Schlachters)</t>
  </si>
  <si>
    <t>SMK1 (Schlachters)</t>
  </si>
  <si>
    <t>SMK2 (Schlachters)</t>
  </si>
  <si>
    <t>MT1 (Schlachters)</t>
  </si>
  <si>
    <t>MT2 (Schlachters)</t>
  </si>
  <si>
    <t>MB1 (Schlachters)</t>
  </si>
  <si>
    <t>MB2 (Schlachters)</t>
  </si>
  <si>
    <t>LKH1 (Schlachters)</t>
  </si>
  <si>
    <t>LKH2 (Schlachters)</t>
  </si>
  <si>
    <t>SHO1 (Schlachters)</t>
  </si>
  <si>
    <t>SHO2 (Schlachters)</t>
  </si>
  <si>
    <t>SH1 (Schlachters)</t>
  </si>
  <si>
    <t>SH2 (Schlachters)</t>
  </si>
  <si>
    <t>BOZ1 (Schlachters)</t>
  </si>
  <si>
    <t>BOZ2 (Schlachters)</t>
  </si>
  <si>
    <t>HEH1 (Schlachters)</t>
  </si>
  <si>
    <t>HEH2 (Schlachters)</t>
  </si>
  <si>
    <t>HEB1 (Schlachters)</t>
  </si>
  <si>
    <t>HEB2 (Schlachters)</t>
  </si>
  <si>
    <t>HAR1 (Schlachters)</t>
  </si>
  <si>
    <t>HAR2 (Schlachters)</t>
  </si>
  <si>
    <t>HEK1 (Schlachters)</t>
  </si>
  <si>
    <t>HEK2 (Schlachters)</t>
  </si>
  <si>
    <t>1 (Lindau)</t>
  </si>
  <si>
    <t>2 (Lindau)</t>
  </si>
  <si>
    <t>3 (Lindau)</t>
  </si>
  <si>
    <t>4 (Lindau)</t>
  </si>
  <si>
    <t>5 (Lindau)</t>
  </si>
  <si>
    <t>6 (Lindau)</t>
  </si>
  <si>
    <t>7 (Lindau)</t>
  </si>
  <si>
    <t>A-Vbg</t>
  </si>
  <si>
    <t>&gt;30</t>
  </si>
  <si>
    <t>&gt;50</t>
  </si>
  <si>
    <t>&gt;10</t>
  </si>
  <si>
    <t>&gt;15</t>
  </si>
  <si>
    <t>Schlachters</t>
  </si>
  <si>
    <t>Streitelfingen</t>
  </si>
  <si>
    <t>Motzach</t>
  </si>
  <si>
    <t>Lindau</t>
  </si>
  <si>
    <t>Schönau</t>
  </si>
  <si>
    <t>Bodolz</t>
  </si>
  <si>
    <t>Hege</t>
  </si>
  <si>
    <t>Hattnau</t>
  </si>
  <si>
    <t>Hengnau</t>
  </si>
  <si>
    <t>Nonnenhorn</t>
  </si>
  <si>
    <t>Nonnenhorn424</t>
  </si>
  <si>
    <t>Nonnenhorn412</t>
  </si>
  <si>
    <t>Natürliches Habitat</t>
  </si>
  <si>
    <t>Kiwi</t>
  </si>
  <si>
    <t>Zwetschge</t>
  </si>
  <si>
    <t>Apfel am Wald</t>
  </si>
  <si>
    <t>rote Joh.beere</t>
  </si>
  <si>
    <t>Süßkirschen</t>
  </si>
  <si>
    <t>Himbeere</t>
  </si>
  <si>
    <t>Apfelanlage</t>
  </si>
  <si>
    <t>Wald/Holunder</t>
  </si>
  <si>
    <t>Beerenanlagen</t>
  </si>
  <si>
    <t>Apfelanlage/Reben</t>
  </si>
  <si>
    <t>Birnenanlage</t>
  </si>
  <si>
    <t>Wald/Zwetschgen</t>
  </si>
  <si>
    <t>Apfelanlage/Erdbeeren</t>
  </si>
  <si>
    <t>Himbeeranlage</t>
  </si>
  <si>
    <t>Wald/Walnüsse</t>
  </si>
  <si>
    <t>Wald, Obst,</t>
  </si>
  <si>
    <t>Reben, Obst</t>
  </si>
  <si>
    <t>Obst,Reben</t>
  </si>
  <si>
    <t>Obst,Grünland</t>
  </si>
  <si>
    <t>Obst,Garten</t>
  </si>
  <si>
    <t>Höchst/B</t>
  </si>
  <si>
    <t>Obstanlage</t>
  </si>
  <si>
    <t>Obstanlage, Gebüsch</t>
  </si>
  <si>
    <t>Koblach/FK</t>
  </si>
  <si>
    <t>Kirsche, Zwetschke</t>
  </si>
  <si>
    <t>Hausgärten</t>
  </si>
  <si>
    <t>Lustenau/DO</t>
  </si>
  <si>
    <t>Dornbirn/DO</t>
  </si>
  <si>
    <t>Heidelbeere, Brombeere</t>
  </si>
  <si>
    <t>Zwetschke</t>
  </si>
  <si>
    <t>Satteins</t>
  </si>
  <si>
    <t xml:space="preserve">Kirsche </t>
  </si>
  <si>
    <t>Bregenz</t>
  </si>
  <si>
    <t>Wein</t>
  </si>
  <si>
    <t>Weinanlage</t>
  </si>
  <si>
    <t>C1</t>
  </si>
  <si>
    <t>C2</t>
  </si>
  <si>
    <t>C3</t>
  </si>
  <si>
    <t>C4</t>
  </si>
  <si>
    <t>C5</t>
  </si>
  <si>
    <t>C6</t>
  </si>
  <si>
    <t>C7</t>
  </si>
  <si>
    <t>C8</t>
  </si>
  <si>
    <t>C9</t>
  </si>
  <si>
    <t>C10</t>
  </si>
  <si>
    <t>C11</t>
  </si>
  <si>
    <t>C12</t>
  </si>
  <si>
    <t>C13</t>
  </si>
  <si>
    <t>C16</t>
  </si>
  <si>
    <t>C17</t>
  </si>
  <si>
    <t>C18</t>
  </si>
  <si>
    <t>Martigny</t>
  </si>
  <si>
    <t>Sureau</t>
  </si>
  <si>
    <t>forêt riveraine</t>
  </si>
  <si>
    <t>Conthey (ACW)</t>
  </si>
  <si>
    <t>fraise, framboise HS</t>
  </si>
  <si>
    <t>prairie, vergers pépin</t>
  </si>
  <si>
    <t>Ardon</t>
  </si>
  <si>
    <t>framboise, mûre, fraise (HS)</t>
  </si>
  <si>
    <t>forêt feuillus, lac, vergers pépin</t>
  </si>
  <si>
    <t>Riddes</t>
  </si>
  <si>
    <t>Framboise</t>
  </si>
  <si>
    <t>Saxon</t>
  </si>
  <si>
    <t xml:space="preserve">Fraise </t>
  </si>
  <si>
    <t>Chamoson</t>
  </si>
  <si>
    <t>vergers pépin noyaux</t>
  </si>
  <si>
    <t>Vergers noyaux</t>
  </si>
  <si>
    <t>Valais central</t>
  </si>
  <si>
    <t>Diverses</t>
  </si>
  <si>
    <t>A_Vbg</t>
  </si>
  <si>
    <t>Par mois</t>
  </si>
  <si>
    <t>Janvier</t>
  </si>
  <si>
    <t>Fevrier</t>
  </si>
  <si>
    <t>Mars</t>
  </si>
  <si>
    <t>Avril</t>
  </si>
  <si>
    <t>Mai</t>
  </si>
  <si>
    <t xml:space="preserve">Juin </t>
  </si>
  <si>
    <t>Juillet</t>
  </si>
  <si>
    <t>Aout</t>
  </si>
  <si>
    <t>Septembre</t>
  </si>
  <si>
    <t>Octobre</t>
  </si>
  <si>
    <t>Novembre</t>
  </si>
  <si>
    <t>Décembre</t>
  </si>
  <si>
    <t>Catherine:</t>
  </si>
  <si>
    <t>Généralités</t>
  </si>
  <si>
    <t>Es wurde beim Zusammentragen der Daten nicht unterschieden zwischen männlichen und weiblichen Tieren, sondern mit den totalen Fangzahlen gearbeitet.</t>
  </si>
  <si>
    <t>keine Fallen</t>
  </si>
  <si>
    <t>Einige Fangzahlen wurden ebenfalls dividierd durch die Anzahl Fangwochen, jedoch nur einzelne.</t>
  </si>
  <si>
    <t>Unter Kanton Zürich wurden auch die Fallen von Wädenswil und Stäfa aufgeführt.</t>
  </si>
  <si>
    <t>Es handelt sich meist um Mindestfangzahlen!</t>
  </si>
  <si>
    <t>Captures tot.</t>
  </si>
  <si>
    <t>Pièges (moyenne)</t>
  </si>
  <si>
    <t>Nbre Pièges</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</si>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</sst>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rgb="FF000000"/>
      <name val="Arial"/>
    </font>
    <font>
      <sz val="11"/>
      <color theme="1"/>
      <name val="Calibri"/>
      <family val="2"/>
      <scheme val="minor"/>
    </font>
    <font>
      <b/>
      <sz val="10"/>
      <name val="Arial"/>
      <family val="2"/>
    </font>
    <font>
      <sz val="10"/>
      <name val="Arial"/>
      <family val="2"/>
    </font>
    <font>
      <sz val="10"/>
      <name val="Arial"/>
      <family val="2"/>
    </font>
    <font>
      <sz val="10"/>
      <color rgb="FF000000"/>
      <name val="Arial"/>
      <family val="2"/>
    </font>
    <font>
      <u/>
      <sz val="10"/>
      <color rgb="FF0000FF"/>
      <name val="Arial"/>
      <family val="2"/>
    </font>
    <font>
      <sz val="11"/>
      <name val="Arial"/>
      <family val="2"/>
    </font>
    <font>
      <sz val="8"/>
      <name val="Arial"/>
      <family val="2"/>
    </font>
    <font>
      <sz val="10"/>
      <color rgb="FFFF0000"/>
      <name val="Arial"/>
      <family val="2"/>
    </font>
    <font>
      <sz val="10"/>
      <color rgb="FF000000"/>
      <name val="Arial"/>
      <family val="2"/>
    </font>
    <font>
      <sz val="10"/>
      <name val="Arial"/>
      <family val="2"/>
    </font>
    <font>
      <b/>
      <sz val="10"/>
      <color rgb="FF000000"/>
      <name val="Arial"/>
      <family val="2"/>
    </font>
    <font>
      <b/>
      <sz val="10"/>
      <name val="Arial"/>
      <family val="2"/>
    </font>
    <font>
      <sz val="10"/>
      <color rgb="FF363636"/>
      <name val="Arial"/>
      <family val="2"/>
    </font>
    <font>
      <b/>
      <sz val="10"/>
      <color rgb="FF980000"/>
      <name val="Arial"/>
      <family val="2"/>
    </font>
    <font>
      <b/>
      <sz val="10"/>
      <color rgb="FFB45F06"/>
      <name val="Arial"/>
      <family val="2"/>
    </font>
    <font>
      <sz val="7"/>
      <name val="Arial"/>
      <family val="2"/>
    </font>
    <font>
      <sz val="11"/>
      <name val="Arial"/>
      <family val="2"/>
    </font>
    <font>
      <sz val="10"/>
      <color rgb="FF1155CC"/>
      <name val="Arial"/>
      <family val="2"/>
    </font>
    <font>
      <sz val="10"/>
      <color rgb="FF1155CC"/>
      <name val="Arial"/>
      <family val="2"/>
    </font>
    <font>
      <sz val="10"/>
      <color theme="1"/>
      <name val="Calibri"/>
      <family val="2"/>
      <scheme val="minor"/>
    </font>
    <font>
      <sz val="8"/>
      <color rgb="FF000000"/>
      <name val="Calibri"/>
      <family val="2"/>
      <scheme val="minor"/>
    </font>
  </fonts>
  <fills count="12">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00B050"/>
        <bgColor indexed="64"/>
      </patternFill>
    </fill>
    <fill>
      <patternFill patternType="solid">
        <fgColor rgb="FFFF0000"/>
        <bgColor rgb="FFFF0000"/>
      </patternFill>
    </fill>
    <fill>
      <patternFill patternType="solid">
        <fgColor rgb="FFFFC000"/>
        <bgColor indexed="64"/>
      </patternFill>
    </fill>
    <fill>
      <patternFill patternType="solid">
        <fgColor rgb="FFFF9900"/>
        <bgColor rgb="FFFF9900"/>
      </patternFill>
    </fill>
    <fill>
      <patternFill patternType="solid">
        <fgColor rgb="FFF6B26B"/>
        <bgColor rgb="FFF6B26B"/>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33">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thin">
        <color rgb="FF000000"/>
      </left>
      <right style="dotted">
        <color rgb="FF000000"/>
      </right>
      <top style="dotted">
        <color rgb="FF000000"/>
      </top>
      <bottom/>
      <diagonal/>
    </border>
    <border>
      <left style="dotted">
        <color rgb="FF000000"/>
      </left>
      <right/>
      <top style="dotted">
        <color rgb="FF000000"/>
      </top>
      <bottom/>
      <diagonal/>
    </border>
    <border>
      <left/>
      <right style="dotted">
        <color rgb="FF000000"/>
      </right>
      <top style="dotted">
        <color rgb="FF000000"/>
      </top>
      <bottom style="dotted">
        <color rgb="FF000000"/>
      </bottom>
      <diagonal/>
    </border>
    <border>
      <left/>
      <right style="dotted">
        <color rgb="FF000000"/>
      </right>
      <top style="dotted">
        <color rgb="FF000000"/>
      </top>
      <bottom/>
      <diagonal/>
    </border>
    <border>
      <left style="dotted">
        <color rgb="FF000000"/>
      </left>
      <right style="thin">
        <color rgb="FF000000"/>
      </right>
      <top style="dotted">
        <color rgb="FF000000"/>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s>
  <cellStyleXfs count="4">
    <xf numFmtId="0" fontId="0" fillId="0" borderId="0"/>
    <xf numFmtId="0" fontId="11" fillId="0" borderId="0"/>
    <xf numFmtId="0" fontId="1" fillId="0" borderId="0"/>
    <xf numFmtId="0" fontId="10" fillId="0" borderId="0"/>
  </cellStyleXfs>
  <cellXfs count="303">
    <xf numFmtId="0" fontId="0" fillId="0" borderId="0" xfId="0" applyFont="1" applyAlignment="1"/>
    <xf numFmtId="0" fontId="2" fillId="2" borderId="0" xfId="0" applyFont="1" applyFill="1" applyAlignment="1"/>
    <xf numFmtId="0" fontId="2" fillId="2" borderId="0" xfId="0" applyFont="1" applyFill="1" applyAlignment="1"/>
    <xf numFmtId="0" fontId="3" fillId="2" borderId="0" xfId="0" applyFont="1" applyFill="1" applyAlignment="1"/>
    <xf numFmtId="0" fontId="2" fillId="2" borderId="0" xfId="0" applyFont="1" applyFill="1" applyAlignment="1"/>
    <xf numFmtId="0" fontId="2" fillId="0" borderId="0" xfId="0" applyFont="1" applyAlignment="1"/>
    <xf numFmtId="0" fontId="2" fillId="0" borderId="0" xfId="0" applyFont="1" applyAlignment="1">
      <alignment horizontal="center"/>
    </xf>
    <xf numFmtId="0" fontId="2" fillId="0" borderId="0" xfId="0" applyFont="1" applyAlignment="1"/>
    <xf numFmtId="0" fontId="3" fillId="0" borderId="0" xfId="0" applyFont="1" applyAlignment="1"/>
    <xf numFmtId="0" fontId="2" fillId="0" borderId="0" xfId="0" applyFont="1" applyAlignment="1"/>
    <xf numFmtId="0" fontId="3" fillId="0" borderId="0" xfId="0" applyFont="1" applyAlignment="1">
      <alignment horizontal="center"/>
    </xf>
    <xf numFmtId="0" fontId="3" fillId="0" borderId="0" xfId="0" applyFont="1" applyAlignment="1">
      <alignment horizontal="center"/>
    </xf>
    <xf numFmtId="0" fontId="3" fillId="0" borderId="0" xfId="0" applyFont="1" applyAlignment="1"/>
    <xf numFmtId="0" fontId="4" fillId="0" borderId="0" xfId="0" applyFont="1" applyAlignment="1"/>
    <xf numFmtId="0" fontId="7" fillId="0" borderId="0" xfId="0" applyFont="1" applyAlignment="1">
      <alignment horizontal="center" vertical="top"/>
    </xf>
    <xf numFmtId="0" fontId="7" fillId="0" borderId="0" xfId="0" applyFont="1" applyAlignment="1">
      <alignment horizontal="center"/>
    </xf>
    <xf numFmtId="0" fontId="7" fillId="0" borderId="0" xfId="0" applyFont="1" applyAlignment="1"/>
    <xf numFmtId="0" fontId="7" fillId="0" borderId="0" xfId="0" applyFont="1" applyAlignment="1">
      <alignment horizontal="center" vertical="top"/>
    </xf>
    <xf numFmtId="0" fontId="7" fillId="0" borderId="0" xfId="0" applyFont="1" applyAlignment="1">
      <alignment horizontal="center"/>
    </xf>
    <xf numFmtId="0" fontId="7" fillId="0" borderId="0" xfId="0" applyFont="1" applyAlignment="1"/>
    <xf numFmtId="0" fontId="7" fillId="0" borderId="0" xfId="0" applyFont="1" applyAlignment="1">
      <alignment vertical="top"/>
    </xf>
    <xf numFmtId="0" fontId="7" fillId="0" borderId="0" xfId="0" applyFont="1" applyAlignment="1">
      <alignment horizontal="center" vertical="top"/>
    </xf>
    <xf numFmtId="0" fontId="8" fillId="0" borderId="0" xfId="0" applyFont="1" applyAlignment="1"/>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center"/>
    </xf>
    <xf numFmtId="14" fontId="3" fillId="0" borderId="0" xfId="0" applyNumberFormat="1" applyFont="1" applyAlignment="1">
      <alignment horizontal="center"/>
    </xf>
    <xf numFmtId="3" fontId="3" fillId="0" borderId="0" xfId="0" applyNumberFormat="1" applyFont="1" applyAlignment="1"/>
    <xf numFmtId="1" fontId="3" fillId="0" borderId="0" xfId="0" applyNumberFormat="1" applyFont="1" applyAlignment="1"/>
    <xf numFmtId="0" fontId="9" fillId="0" borderId="6" xfId="0" applyFont="1" applyBorder="1" applyAlignment="1">
      <alignment wrapText="1"/>
    </xf>
    <xf numFmtId="0" fontId="10" fillId="0" borderId="6" xfId="0" applyFont="1" applyBorder="1" applyAlignment="1">
      <alignment wrapText="1"/>
    </xf>
    <xf numFmtId="0" fontId="11" fillId="0" borderId="6" xfId="1" applyFont="1" applyBorder="1"/>
    <xf numFmtId="0" fontId="0" fillId="0" borderId="6" xfId="0" applyBorder="1" applyAlignment="1">
      <alignment wrapText="1"/>
    </xf>
    <xf numFmtId="0" fontId="3" fillId="0" borderId="0" xfId="0" applyFont="1" applyAlignment="1"/>
    <xf numFmtId="3" fontId="0" fillId="0" borderId="0" xfId="0" applyNumberFormat="1" applyFont="1" applyAlignment="1"/>
    <xf numFmtId="0" fontId="0" fillId="0" borderId="0" xfId="0" applyAlignment="1"/>
    <xf numFmtId="0" fontId="3" fillId="0" borderId="0" xfId="0" applyFont="1" applyAlignment="1"/>
    <xf numFmtId="0" fontId="3" fillId="0" borderId="0" xfId="0" applyFont="1" applyAlignment="1">
      <alignment horizontal="center"/>
    </xf>
    <xf numFmtId="0" fontId="0" fillId="0" borderId="0" xfId="0" applyFont="1" applyAlignment="1"/>
    <xf numFmtId="0" fontId="3" fillId="0" borderId="0" xfId="0" applyFont="1" applyAlignment="1"/>
    <xf numFmtId="0" fontId="4" fillId="0" borderId="0" xfId="0" applyFont="1" applyAlignment="1">
      <alignment horizontal="center"/>
    </xf>
    <xf numFmtId="0" fontId="3" fillId="0" borderId="0" xfId="0" applyFont="1" applyAlignment="1">
      <alignment horizontal="center"/>
    </xf>
    <xf numFmtId="0" fontId="0" fillId="0" borderId="0" xfId="0" applyFont="1" applyAlignment="1"/>
    <xf numFmtId="0" fontId="3" fillId="0" borderId="0" xfId="0" applyFont="1" applyAlignment="1"/>
    <xf numFmtId="0" fontId="12" fillId="4" borderId="0" xfId="0" applyFont="1" applyFill="1" applyAlignment="1"/>
    <xf numFmtId="0" fontId="0" fillId="4" borderId="0" xfId="0" applyFont="1" applyFill="1" applyAlignment="1"/>
    <xf numFmtId="0" fontId="3" fillId="0" borderId="0" xfId="0" applyFont="1" applyAlignment="1">
      <alignment horizontal="center"/>
    </xf>
    <xf numFmtId="0" fontId="0" fillId="0" borderId="0" xfId="0" applyFont="1" applyAlignment="1"/>
    <xf numFmtId="0" fontId="3" fillId="0" borderId="0" xfId="0" applyFont="1" applyAlignment="1"/>
    <xf numFmtId="0" fontId="13" fillId="0" borderId="6" xfId="1" applyFont="1" applyBorder="1"/>
    <xf numFmtId="0" fontId="13" fillId="0" borderId="0" xfId="1" applyFont="1"/>
    <xf numFmtId="0" fontId="14" fillId="0" borderId="6" xfId="0" applyFont="1" applyBorder="1" applyAlignment="1"/>
    <xf numFmtId="0" fontId="11" fillId="0" borderId="0" xfId="1" applyFont="1"/>
    <xf numFmtId="2" fontId="11" fillId="0" borderId="0" xfId="1" applyNumberFormat="1" applyFont="1"/>
    <xf numFmtId="0" fontId="10" fillId="0" borderId="6" xfId="1" applyFont="1" applyFill="1" applyBorder="1"/>
    <xf numFmtId="0" fontId="10" fillId="0" borderId="6" xfId="1" applyFont="1" applyBorder="1"/>
    <xf numFmtId="0" fontId="11" fillId="0" borderId="9" xfId="1" applyFont="1" applyBorder="1"/>
    <xf numFmtId="0" fontId="11" fillId="0" borderId="6" xfId="1" applyFont="1" applyFill="1" applyBorder="1"/>
    <xf numFmtId="0" fontId="11" fillId="0" borderId="0" xfId="1" applyFont="1" applyFill="1"/>
    <xf numFmtId="0" fontId="3" fillId="0" borderId="0" xfId="0" applyFont="1" applyAlignment="1"/>
    <xf numFmtId="0" fontId="13" fillId="0" borderId="0" xfId="1" applyFont="1" applyFill="1"/>
    <xf numFmtId="0" fontId="3" fillId="0" borderId="0" xfId="0" applyFont="1" applyAlignment="1">
      <alignment horizontal="center"/>
    </xf>
    <xf numFmtId="0" fontId="0" fillId="0" borderId="0" xfId="0" applyFont="1" applyAlignment="1"/>
    <xf numFmtId="0" fontId="3" fillId="0" borderId="0" xfId="0" applyFont="1" applyAlignment="1"/>
    <xf numFmtId="0" fontId="4"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xf numFmtId="0" fontId="3" fillId="0" borderId="0" xfId="0" applyFont="1" applyAlignment="1"/>
    <xf numFmtId="0" fontId="3" fillId="0" borderId="0" xfId="0" applyFont="1" applyFill="1" applyAlignment="1"/>
    <xf numFmtId="0" fontId="3" fillId="0" borderId="0" xfId="0" applyFont="1" applyAlignment="1">
      <alignment wrapText="1"/>
    </xf>
    <xf numFmtId="0" fontId="0" fillId="0" borderId="0" xfId="0" applyFont="1" applyAlignment="1">
      <alignment wrapText="1"/>
    </xf>
    <xf numFmtId="0" fontId="3" fillId="0" borderId="0" xfId="0" applyFont="1" applyAlignment="1">
      <alignment horizontal="center" wrapText="1"/>
    </xf>
    <xf numFmtId="0" fontId="3" fillId="0" borderId="0" xfId="0" applyFont="1" applyFill="1" applyAlignment="1">
      <alignment wrapText="1"/>
    </xf>
    <xf numFmtId="0" fontId="5" fillId="0" borderId="0" xfId="0" applyFont="1" applyFill="1" applyAlignment="1">
      <alignment wrapText="1"/>
    </xf>
    <xf numFmtId="0" fontId="3" fillId="0" borderId="0" xfId="0" applyFont="1" applyBorder="1" applyAlignment="1">
      <alignment wrapText="1"/>
    </xf>
    <xf numFmtId="0" fontId="3" fillId="0" borderId="0" xfId="0" applyFont="1" applyBorder="1" applyAlignment="1"/>
    <xf numFmtId="0" fontId="4" fillId="0" borderId="0" xfId="0" applyFont="1" applyBorder="1" applyAlignment="1"/>
    <xf numFmtId="0" fontId="3" fillId="0" borderId="0" xfId="0" applyFont="1" applyBorder="1" applyAlignment="1">
      <alignment horizontal="center"/>
    </xf>
    <xf numFmtId="0" fontId="3" fillId="0" borderId="11" xfId="0" applyFont="1" applyBorder="1" applyAlignment="1"/>
    <xf numFmtId="0" fontId="3" fillId="0" borderId="10" xfId="0" applyFont="1" applyBorder="1" applyAlignment="1"/>
    <xf numFmtId="0" fontId="0" fillId="0" borderId="11" xfId="0" applyFont="1" applyBorder="1" applyAlignment="1"/>
    <xf numFmtId="0" fontId="0" fillId="0" borderId="10" xfId="0" applyFont="1" applyBorder="1" applyAlignment="1"/>
    <xf numFmtId="0" fontId="3" fillId="0" borderId="0" xfId="0" applyFont="1" applyAlignment="1">
      <alignment horizontal="right"/>
    </xf>
    <xf numFmtId="0" fontId="0" fillId="0" borderId="0" xfId="0" applyFont="1" applyAlignment="1"/>
    <xf numFmtId="0" fontId="3" fillId="0" borderId="0" xfId="0" applyFont="1" applyAlignment="1">
      <alignment horizontal="center"/>
    </xf>
    <xf numFmtId="0" fontId="3" fillId="0" borderId="0" xfId="0" applyFont="1" applyAlignment="1"/>
    <xf numFmtId="0" fontId="3" fillId="0" borderId="0" xfId="0" applyFont="1" applyAlignment="1"/>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4" xfId="0" applyFont="1" applyBorder="1" applyAlignment="1">
      <alignment wrapText="1"/>
    </xf>
    <xf numFmtId="0" fontId="3" fillId="0" borderId="12" xfId="0" applyFont="1" applyBorder="1" applyAlignment="1">
      <alignment wrapText="1"/>
    </xf>
    <xf numFmtId="14" fontId="3" fillId="0" borderId="0" xfId="0" applyNumberFormat="1" applyFont="1" applyAlignment="1">
      <alignment wrapText="1"/>
    </xf>
    <xf numFmtId="0" fontId="3" fillId="0" borderId="0" xfId="0" applyFont="1" applyAlignment="1">
      <alignment horizontal="right" wrapText="1"/>
    </xf>
    <xf numFmtId="14" fontId="3" fillId="0" borderId="0" xfId="0" applyNumberFormat="1" applyFont="1" applyAlignment="1">
      <alignment horizontal="right" wrapText="1"/>
    </xf>
    <xf numFmtId="0" fontId="3" fillId="0" borderId="4" xfId="0" applyFont="1" applyFill="1" applyBorder="1" applyAlignment="1">
      <alignment wrapText="1"/>
    </xf>
    <xf numFmtId="0" fontId="3" fillId="0" borderId="13" xfId="0" applyFont="1" applyFill="1" applyBorder="1" applyAlignment="1">
      <alignment horizontal="center" wrapText="1"/>
    </xf>
    <xf numFmtId="0" fontId="3" fillId="0" borderId="13" xfId="0" applyFont="1" applyBorder="1" applyAlignment="1">
      <alignment horizontal="center" wrapText="1"/>
    </xf>
    <xf numFmtId="0" fontId="3" fillId="0" borderId="6" xfId="0" applyFont="1" applyFill="1" applyBorder="1" applyAlignment="1">
      <alignment horizontal="center" wrapText="1"/>
    </xf>
    <xf numFmtId="0" fontId="0" fillId="0" borderId="6" xfId="0" applyFill="1" applyBorder="1" applyAlignment="1">
      <alignment wrapText="1"/>
    </xf>
    <xf numFmtId="0" fontId="3" fillId="0" borderId="6" xfId="0" applyFont="1" applyFill="1" applyBorder="1" applyAlignment="1">
      <alignment wrapText="1"/>
    </xf>
    <xf numFmtId="0" fontId="0" fillId="0" borderId="0" xfId="0" applyFont="1" applyAlignment="1"/>
    <xf numFmtId="0" fontId="3" fillId="0" borderId="0" xfId="0" applyFont="1" applyAlignment="1"/>
    <xf numFmtId="0" fontId="11" fillId="0" borderId="0" xfId="0" applyFont="1" applyAlignment="1">
      <alignment wrapText="1"/>
    </xf>
    <xf numFmtId="0" fontId="10" fillId="0" borderId="6" xfId="0" applyFont="1" applyFill="1" applyBorder="1" applyAlignment="1">
      <alignment wrapText="1"/>
    </xf>
    <xf numFmtId="0" fontId="11" fillId="0" borderId="0" xfId="3" applyFont="1" applyBorder="1" applyAlignment="1">
      <alignment horizontal="center" wrapText="1"/>
    </xf>
    <xf numFmtId="0" fontId="3" fillId="0" borderId="0" xfId="0" applyNumberFormat="1" applyFont="1" applyAlignment="1"/>
    <xf numFmtId="0" fontId="11" fillId="0" borderId="6" xfId="0" applyFont="1" applyFill="1" applyBorder="1" applyAlignment="1">
      <alignment horizontal="center" wrapText="1"/>
    </xf>
    <xf numFmtId="0" fontId="3" fillId="0" borderId="0" xfId="0" applyFont="1" applyFill="1" applyBorder="1" applyAlignment="1"/>
    <xf numFmtId="0" fontId="5" fillId="0" borderId="0" xfId="0" applyFont="1" applyFill="1" applyBorder="1" applyAlignment="1">
      <alignment horizontal="center" wrapText="1"/>
    </xf>
    <xf numFmtId="0" fontId="11" fillId="0" borderId="0" xfId="0" applyFont="1" applyFill="1" applyBorder="1" applyAlignment="1"/>
    <xf numFmtId="0" fontId="13" fillId="0" borderId="0" xfId="0" applyFont="1" applyFill="1" applyBorder="1" applyAlignment="1">
      <alignment horizontal="center" wrapText="1"/>
    </xf>
    <xf numFmtId="0" fontId="11" fillId="0" borderId="0" xfId="0" applyFont="1" applyFill="1" applyBorder="1" applyAlignment="1">
      <alignment horizontal="center" wrapText="1"/>
    </xf>
    <xf numFmtId="0" fontId="6" fillId="0" borderId="0" xfId="0" applyFont="1" applyBorder="1" applyAlignment="1"/>
    <xf numFmtId="0" fontId="11" fillId="0" borderId="0" xfId="3" applyFont="1" applyBorder="1" applyAlignment="1">
      <alignment wrapText="1"/>
    </xf>
    <xf numFmtId="0" fontId="0" fillId="0" borderId="0" xfId="0" applyFont="1" applyBorder="1" applyAlignment="1"/>
    <xf numFmtId="0" fontId="11" fillId="3" borderId="0" xfId="3" applyFont="1" applyFill="1" applyBorder="1" applyAlignment="1">
      <alignment wrapText="1"/>
    </xf>
    <xf numFmtId="0" fontId="7" fillId="0" borderId="0" xfId="0" applyFont="1" applyBorder="1" applyAlignment="1">
      <alignment horizontal="center" vertical="top"/>
    </xf>
    <xf numFmtId="0" fontId="7" fillId="0" borderId="0" xfId="0" applyFont="1" applyBorder="1" applyAlignment="1">
      <alignment horizontal="left" vertical="top"/>
    </xf>
    <xf numFmtId="0" fontId="0" fillId="0" borderId="0" xfId="0" applyFont="1" applyAlignment="1"/>
    <xf numFmtId="0" fontId="3" fillId="0" borderId="0" xfId="0" applyFont="1" applyAlignment="1">
      <alignment horizontal="center"/>
    </xf>
    <xf numFmtId="0" fontId="3" fillId="0" borderId="0" xfId="0" applyFont="1" applyAlignment="1"/>
    <xf numFmtId="0" fontId="4" fillId="0" borderId="0" xfId="0" applyFont="1" applyAlignment="1">
      <alignment horizontal="center"/>
    </xf>
    <xf numFmtId="0" fontId="3" fillId="0" borderId="12" xfId="0" applyFont="1" applyBorder="1" applyAlignment="1">
      <alignment horizontal="center"/>
    </xf>
    <xf numFmtId="0" fontId="4" fillId="0" borderId="0" xfId="0" applyFont="1" applyBorder="1"/>
    <xf numFmtId="0" fontId="4" fillId="0" borderId="0" xfId="0" applyFont="1" applyFill="1" applyBorder="1"/>
    <xf numFmtId="0" fontId="3" fillId="0" borderId="0" xfId="0" applyFont="1" applyFill="1" applyBorder="1" applyAlignment="1">
      <alignment horizontal="center"/>
    </xf>
    <xf numFmtId="0" fontId="11" fillId="0" borderId="0" xfId="0" applyFont="1" applyAlignment="1"/>
    <xf numFmtId="0" fontId="11" fillId="0" borderId="0" xfId="0" applyFont="1" applyBorder="1" applyAlignment="1">
      <alignment horizontal="center" wrapText="1"/>
    </xf>
    <xf numFmtId="0" fontId="11" fillId="0" borderId="0" xfId="0" applyFont="1" applyBorder="1" applyAlignment="1">
      <alignment horizontal="center" vertical="center" wrapText="1"/>
    </xf>
    <xf numFmtId="0" fontId="15" fillId="0" borderId="4" xfId="3" applyFont="1" applyBorder="1" applyAlignment="1">
      <alignment horizontal="center" vertical="center" wrapText="1"/>
    </xf>
    <xf numFmtId="0" fontId="10" fillId="0" borderId="0" xfId="3" applyFont="1" applyAlignment="1">
      <alignment wrapText="1"/>
    </xf>
    <xf numFmtId="0" fontId="16" fillId="0" borderId="4" xfId="3" applyFont="1" applyBorder="1" applyAlignment="1">
      <alignment horizontal="center" vertical="center" wrapText="1"/>
    </xf>
    <xf numFmtId="0" fontId="11" fillId="0" borderId="4" xfId="3" applyFont="1" applyBorder="1" applyAlignment="1">
      <alignment horizontal="center" vertical="center" wrapText="1"/>
    </xf>
    <xf numFmtId="0" fontId="11" fillId="0" borderId="4" xfId="3" applyFont="1" applyBorder="1" applyAlignment="1">
      <alignment horizontal="left" vertical="center" wrapText="1"/>
    </xf>
    <xf numFmtId="0" fontId="11" fillId="0" borderId="4" xfId="3" applyFont="1" applyBorder="1" applyAlignment="1">
      <alignment wrapText="1"/>
    </xf>
    <xf numFmtId="0" fontId="10" fillId="3" borderId="4" xfId="3" applyFont="1" applyFill="1" applyBorder="1" applyAlignment="1">
      <alignment wrapText="1"/>
    </xf>
    <xf numFmtId="0" fontId="10" fillId="0" borderId="4" xfId="3" applyFont="1" applyBorder="1" applyAlignment="1">
      <alignment wrapText="1"/>
    </xf>
    <xf numFmtId="0" fontId="11" fillId="3" borderId="4" xfId="3" applyFont="1" applyFill="1" applyBorder="1" applyAlignment="1">
      <alignment wrapText="1"/>
    </xf>
    <xf numFmtId="0" fontId="11" fillId="3" borderId="4" xfId="3" applyFont="1" applyFill="1" applyBorder="1" applyAlignment="1">
      <alignment horizontal="center" wrapText="1"/>
    </xf>
    <xf numFmtId="0" fontId="11" fillId="0" borderId="4" xfId="3" applyFont="1" applyBorder="1" applyAlignment="1">
      <alignment vertical="center" wrapText="1"/>
    </xf>
    <xf numFmtId="0" fontId="11" fillId="3" borderId="4" xfId="3" applyFont="1" applyFill="1" applyBorder="1" applyAlignment="1">
      <alignment vertical="center" wrapText="1"/>
    </xf>
    <xf numFmtId="0" fontId="11" fillId="3" borderId="4" xfId="3" applyFont="1" applyFill="1" applyBorder="1" applyAlignment="1"/>
    <xf numFmtId="0" fontId="11" fillId="3" borderId="4" xfId="3" applyFont="1" applyFill="1" applyBorder="1" applyAlignment="1">
      <alignment vertical="top" wrapText="1"/>
    </xf>
    <xf numFmtId="0" fontId="11" fillId="0" borderId="4" xfId="3" applyFont="1" applyBorder="1" applyAlignment="1">
      <alignment horizontal="left" vertical="top" wrapText="1"/>
    </xf>
    <xf numFmtId="0" fontId="12" fillId="0" borderId="4" xfId="3" applyFont="1" applyBorder="1" applyAlignment="1">
      <alignment wrapText="1"/>
    </xf>
    <xf numFmtId="0" fontId="13" fillId="3" borderId="4" xfId="3" applyFont="1" applyFill="1" applyBorder="1" applyAlignment="1">
      <alignment vertical="top" wrapText="1"/>
    </xf>
    <xf numFmtId="0" fontId="13" fillId="3" borderId="4" xfId="3" applyFont="1" applyFill="1" applyBorder="1" applyAlignment="1">
      <alignment horizontal="left" vertical="top" wrapText="1"/>
    </xf>
    <xf numFmtId="0" fontId="11" fillId="0" borderId="4" xfId="3" applyFont="1" applyBorder="1" applyAlignment="1">
      <alignment vertical="top" wrapText="1"/>
    </xf>
    <xf numFmtId="0" fontId="16" fillId="0" borderId="4" xfId="3" applyFont="1" applyBorder="1" applyAlignment="1">
      <alignment horizontal="left" vertical="center" wrapText="1"/>
    </xf>
    <xf numFmtId="0" fontId="11" fillId="0" borderId="14" xfId="3" applyFont="1" applyBorder="1" applyAlignment="1">
      <alignment wrapText="1"/>
    </xf>
    <xf numFmtId="0" fontId="10" fillId="5" borderId="4" xfId="0" applyFont="1" applyFill="1" applyBorder="1" applyAlignment="1">
      <alignment horizontal="center" wrapText="1"/>
    </xf>
    <xf numFmtId="0" fontId="0" fillId="0" borderId="6" xfId="0" applyFont="1" applyBorder="1" applyAlignment="1">
      <alignment wrapText="1"/>
    </xf>
    <xf numFmtId="0" fontId="9" fillId="0" borderId="7" xfId="0" applyFont="1" applyBorder="1" applyAlignment="1">
      <alignment wrapText="1"/>
    </xf>
    <xf numFmtId="0" fontId="9" fillId="0" borderId="5" xfId="0" applyFont="1" applyBorder="1" applyAlignment="1">
      <alignment wrapText="1"/>
    </xf>
    <xf numFmtId="0" fontId="10" fillId="0" borderId="8" xfId="0" applyFont="1" applyBorder="1" applyAlignment="1">
      <alignment wrapText="1"/>
    </xf>
    <xf numFmtId="0" fontId="0" fillId="0" borderId="8" xfId="0" applyFont="1" applyBorder="1" applyAlignment="1">
      <alignment wrapText="1"/>
    </xf>
    <xf numFmtId="0" fontId="0" fillId="0" borderId="6" xfId="0" applyFont="1" applyFill="1" applyBorder="1" applyAlignment="1">
      <alignment wrapText="1"/>
    </xf>
    <xf numFmtId="0" fontId="11" fillId="0" borderId="2" xfId="0" applyFont="1" applyBorder="1" applyAlignment="1">
      <alignment wrapText="1"/>
    </xf>
    <xf numFmtId="0" fontId="11" fillId="0" borderId="0" xfId="0" applyFont="1" applyBorder="1" applyAlignment="1">
      <alignment wrapText="1"/>
    </xf>
    <xf numFmtId="0" fontId="17" fillId="0" borderId="0" xfId="0" applyFont="1" applyAlignment="1">
      <alignment wrapText="1"/>
    </xf>
    <xf numFmtId="0" fontId="11" fillId="0" borderId="0" xfId="0" applyFont="1" applyFill="1" applyAlignment="1">
      <alignment wrapText="1"/>
    </xf>
    <xf numFmtId="0" fontId="8" fillId="0" borderId="0" xfId="0" applyFont="1" applyFill="1" applyAlignment="1"/>
    <xf numFmtId="0" fontId="3" fillId="0" borderId="0" xfId="0" applyFont="1" applyBorder="1" applyAlignment="1">
      <alignment horizontal="center"/>
    </xf>
    <xf numFmtId="0" fontId="18"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wrapText="1"/>
    </xf>
    <xf numFmtId="0" fontId="3" fillId="0" borderId="0" xfId="0" applyFont="1" applyBorder="1" applyAlignment="1">
      <alignment horizontal="left"/>
    </xf>
    <xf numFmtId="0" fontId="3" fillId="0" borderId="18" xfId="0" applyFont="1" applyBorder="1" applyAlignment="1">
      <alignment wrapText="1"/>
    </xf>
    <xf numFmtId="0" fontId="3" fillId="0" borderId="13" xfId="0" applyFont="1" applyBorder="1" applyAlignment="1">
      <alignment wrapText="1"/>
    </xf>
    <xf numFmtId="0" fontId="3" fillId="0" borderId="14" xfId="0" applyFont="1" applyBorder="1" applyAlignment="1">
      <alignment wrapText="1"/>
    </xf>
    <xf numFmtId="0" fontId="3" fillId="0" borderId="0" xfId="0" applyFont="1" applyBorder="1" applyAlignment="1">
      <alignment horizontal="left" wrapText="1"/>
    </xf>
    <xf numFmtId="0" fontId="3" fillId="0" borderId="0" xfId="0" applyFont="1" applyFill="1" applyAlignment="1">
      <alignment horizontal="center"/>
    </xf>
    <xf numFmtId="0" fontId="11" fillId="0" borderId="0" xfId="0" applyFont="1" applyAlignment="1">
      <alignment horizontal="center"/>
    </xf>
    <xf numFmtId="0" fontId="11" fillId="0" borderId="4" xfId="0" applyFont="1" applyBorder="1" applyAlignment="1">
      <alignment horizontal="center" wrapText="1"/>
    </xf>
    <xf numFmtId="0" fontId="0" fillId="0" borderId="0" xfId="0" applyFont="1" applyAlignment="1"/>
    <xf numFmtId="0" fontId="3" fillId="0" borderId="0" xfId="0" applyFont="1" applyAlignment="1"/>
    <xf numFmtId="0" fontId="3" fillId="2" borderId="0" xfId="0" applyFont="1" applyFill="1" applyAlignment="1">
      <alignment horizontal="center"/>
    </xf>
    <xf numFmtId="0" fontId="3" fillId="0" borderId="4" xfId="0" applyFont="1" applyBorder="1" applyAlignment="1">
      <alignment vertical="center" wrapText="1"/>
    </xf>
    <xf numFmtId="0" fontId="19" fillId="0" borderId="4" xfId="0" applyFont="1" applyBorder="1" applyAlignment="1">
      <alignment wrapText="1"/>
    </xf>
    <xf numFmtId="1" fontId="3" fillId="0" borderId="0" xfId="0" applyNumberFormat="1" applyFont="1" applyFill="1" applyBorder="1" applyAlignment="1">
      <alignment horizontal="left"/>
    </xf>
    <xf numFmtId="0" fontId="19" fillId="0" borderId="0" xfId="0" applyFont="1" applyBorder="1" applyAlignment="1">
      <alignment wrapText="1"/>
    </xf>
    <xf numFmtId="1" fontId="3" fillId="0" borderId="0" xfId="0" applyNumberFormat="1" applyFont="1" applyBorder="1" applyAlignment="1">
      <alignment horizontal="left"/>
    </xf>
    <xf numFmtId="0" fontId="0" fillId="0" borderId="0" xfId="0" applyFont="1" applyBorder="1" applyAlignment="1">
      <alignment horizontal="left"/>
    </xf>
    <xf numFmtId="0" fontId="7" fillId="0" borderId="0" xfId="0" applyFont="1" applyBorder="1" applyAlignment="1">
      <alignment horizontal="left"/>
    </xf>
    <xf numFmtId="0" fontId="0" fillId="0" borderId="0" xfId="0" applyFont="1" applyAlignment="1"/>
    <xf numFmtId="0" fontId="3" fillId="0" borderId="0" xfId="0" applyFont="1" applyAlignment="1"/>
    <xf numFmtId="0" fontId="3" fillId="2" borderId="0" xfId="0" applyFont="1" applyFill="1" applyAlignment="1">
      <alignment horizontal="center"/>
    </xf>
    <xf numFmtId="0" fontId="5" fillId="0" borderId="4" xfId="0" applyFont="1" applyBorder="1" applyAlignment="1">
      <alignment wrapText="1"/>
    </xf>
    <xf numFmtId="0" fontId="2" fillId="0" borderId="4" xfId="0" applyFont="1" applyBorder="1" applyAlignment="1">
      <alignment wrapText="1"/>
    </xf>
    <xf numFmtId="0" fontId="19" fillId="0" borderId="4" xfId="0" applyFont="1" applyBorder="1" applyAlignment="1"/>
    <xf numFmtId="0" fontId="19" fillId="0" borderId="22" xfId="0" applyFont="1" applyBorder="1" applyAlignment="1"/>
    <xf numFmtId="0" fontId="19" fillId="0" borderId="19" xfId="0" applyFont="1" applyBorder="1" applyAlignment="1"/>
    <xf numFmtId="0" fontId="3" fillId="0" borderId="22" xfId="0" applyFont="1" applyBorder="1" applyAlignment="1"/>
    <xf numFmtId="0" fontId="3" fillId="0" borderId="14" xfId="0" applyFont="1" applyBorder="1" applyAlignment="1"/>
    <xf numFmtId="0" fontId="3" fillId="0" borderId="20" xfId="0" applyFont="1" applyBorder="1" applyAlignment="1"/>
    <xf numFmtId="0" fontId="3" fillId="0" borderId="21" xfId="0" applyFont="1" applyBorder="1" applyAlignment="1"/>
    <xf numFmtId="0" fontId="19" fillId="0" borderId="0" xfId="0" applyFont="1" applyAlignment="1"/>
    <xf numFmtId="0" fontId="19" fillId="0" borderId="21" xfId="0" applyFont="1" applyBorder="1" applyAlignment="1"/>
    <xf numFmtId="1" fontId="4" fillId="0" borderId="0" xfId="0" applyNumberFormat="1" applyFont="1" applyAlignment="1"/>
    <xf numFmtId="0" fontId="3" fillId="0" borderId="4" xfId="0" applyFont="1" applyBorder="1" applyAlignment="1"/>
    <xf numFmtId="0" fontId="2" fillId="0" borderId="0" xfId="0" applyFont="1" applyBorder="1" applyAlignment="1">
      <alignment wrapText="1"/>
    </xf>
    <xf numFmtId="0" fontId="3" fillId="0" borderId="22" xfId="0" applyFont="1" applyBorder="1" applyAlignment="1">
      <alignment horizontal="right" wrapText="1"/>
    </xf>
    <xf numFmtId="0" fontId="3" fillId="0" borderId="18" xfId="0" applyFont="1" applyFill="1" applyBorder="1" applyAlignment="1">
      <alignment wrapText="1"/>
    </xf>
    <xf numFmtId="0" fontId="19" fillId="0" borderId="0" xfId="0" applyFont="1" applyFill="1" applyBorder="1" applyAlignment="1">
      <alignment wrapText="1"/>
    </xf>
    <xf numFmtId="0" fontId="3" fillId="0" borderId="0" xfId="0" applyFont="1" applyFill="1" applyBorder="1" applyAlignment="1">
      <alignment horizontal="left"/>
    </xf>
    <xf numFmtId="0" fontId="0" fillId="0" borderId="0" xfId="0" applyFont="1" applyFill="1" applyBorder="1" applyAlignment="1"/>
    <xf numFmtId="3" fontId="3" fillId="0" borderId="0" xfId="0" applyNumberFormat="1" applyFont="1" applyFill="1" applyAlignment="1"/>
    <xf numFmtId="0" fontId="19" fillId="0" borderId="4" xfId="0" applyFont="1" applyFill="1" applyBorder="1" applyAlignment="1"/>
    <xf numFmtId="0" fontId="19" fillId="0" borderId="0" xfId="0" applyFont="1" applyFill="1" applyAlignment="1"/>
    <xf numFmtId="0" fontId="0" fillId="0" borderId="0" xfId="0" applyFont="1" applyFill="1" applyAlignment="1"/>
    <xf numFmtId="0" fontId="3" fillId="0" borderId="0" xfId="0" applyFont="1" applyFill="1" applyBorder="1" applyAlignment="1">
      <alignment wrapText="1"/>
    </xf>
    <xf numFmtId="0" fontId="3" fillId="0" borderId="0" xfId="0" applyFont="1" applyBorder="1" applyAlignment="1">
      <alignment horizontal="right" wrapText="1"/>
    </xf>
    <xf numFmtId="0" fontId="10" fillId="0" borderId="0" xfId="0" applyFont="1" applyFill="1" applyAlignment="1"/>
    <xf numFmtId="0" fontId="3" fillId="0" borderId="14" xfId="0" applyFont="1" applyFill="1" applyBorder="1" applyAlignment="1">
      <alignment horizontal="right" wrapText="1"/>
    </xf>
    <xf numFmtId="0" fontId="11" fillId="0" borderId="14" xfId="0" applyFont="1" applyFill="1" applyBorder="1" applyAlignment="1">
      <alignment wrapText="1"/>
    </xf>
    <xf numFmtId="0" fontId="11" fillId="0" borderId="0" xfId="0" applyFont="1" applyFill="1" applyBorder="1" applyAlignment="1">
      <alignment wrapText="1"/>
    </xf>
    <xf numFmtId="0" fontId="11" fillId="0" borderId="0" xfId="0" applyFont="1" applyFill="1" applyBorder="1" applyAlignment="1">
      <alignment horizontal="right" wrapText="1"/>
    </xf>
    <xf numFmtId="0" fontId="11" fillId="0" borderId="23" xfId="0" applyFont="1" applyFill="1" applyBorder="1" applyAlignment="1">
      <alignment wrapText="1"/>
    </xf>
    <xf numFmtId="0" fontId="11" fillId="0" borderId="24" xfId="0" applyFont="1" applyFill="1" applyBorder="1" applyAlignment="1">
      <alignment wrapText="1"/>
    </xf>
    <xf numFmtId="0" fontId="11" fillId="0" borderId="25" xfId="0" applyFont="1" applyFill="1" applyBorder="1" applyAlignment="1">
      <alignment wrapText="1"/>
    </xf>
    <xf numFmtId="0" fontId="11" fillId="0" borderId="26" xfId="0" applyFont="1" applyFill="1" applyBorder="1" applyAlignment="1">
      <alignment wrapText="1"/>
    </xf>
    <xf numFmtId="0" fontId="11" fillId="0" borderId="27" xfId="0" applyFont="1" applyFill="1" applyBorder="1" applyAlignment="1">
      <alignment wrapText="1"/>
    </xf>
    <xf numFmtId="0" fontId="11" fillId="0" borderId="21" xfId="0" applyFont="1" applyFill="1" applyBorder="1" applyAlignment="1">
      <alignment wrapText="1"/>
    </xf>
    <xf numFmtId="0" fontId="11" fillId="0" borderId="28" xfId="0" applyFont="1" applyFill="1" applyBorder="1" applyAlignment="1">
      <alignment wrapText="1"/>
    </xf>
    <xf numFmtId="0" fontId="11" fillId="0" borderId="29" xfId="0" applyFont="1" applyFill="1" applyBorder="1" applyAlignment="1">
      <alignment wrapText="1"/>
    </xf>
    <xf numFmtId="0" fontId="11" fillId="0" borderId="30" xfId="0" applyFont="1" applyFill="1" applyBorder="1" applyAlignment="1">
      <alignment wrapText="1"/>
    </xf>
    <xf numFmtId="0" fontId="11" fillId="0" borderId="1" xfId="0" applyFont="1" applyFill="1" applyBorder="1" applyAlignment="1">
      <alignment wrapText="1"/>
    </xf>
    <xf numFmtId="0" fontId="10" fillId="0" borderId="0" xfId="0" applyFont="1" applyFill="1" applyBorder="1" applyAlignment="1"/>
    <xf numFmtId="0" fontId="3" fillId="0" borderId="0" xfId="0" applyFont="1" applyFill="1" applyBorder="1" applyAlignment="1">
      <alignment horizontal="right" wrapText="1"/>
    </xf>
    <xf numFmtId="3" fontId="3" fillId="0" borderId="0" xfId="0" applyNumberFormat="1" applyFont="1" applyBorder="1" applyAlignment="1"/>
    <xf numFmtId="0" fontId="19" fillId="0" borderId="0" xfId="0" applyFont="1" applyBorder="1" applyAlignment="1"/>
    <xf numFmtId="3" fontId="3" fillId="0" borderId="0" xfId="0" applyNumberFormat="1" applyFont="1" applyFill="1" applyBorder="1" applyAlignment="1"/>
    <xf numFmtId="0" fontId="19" fillId="0" borderId="0" xfId="0" applyFont="1" applyFill="1" applyBorder="1" applyAlignment="1"/>
    <xf numFmtId="1" fontId="3" fillId="0" borderId="0" xfId="0" applyNumberFormat="1" applyFont="1" applyBorder="1" applyAlignment="1"/>
    <xf numFmtId="1" fontId="4" fillId="0" borderId="0" xfId="0" applyNumberFormat="1" applyFont="1" applyBorder="1" applyAlignment="1"/>
    <xf numFmtId="0" fontId="0" fillId="0" borderId="0" xfId="0" applyFont="1" applyBorder="1" applyAlignment="1">
      <alignment wrapText="1"/>
    </xf>
    <xf numFmtId="0" fontId="7" fillId="0" borderId="0" xfId="0" applyFont="1" applyBorder="1" applyAlignment="1"/>
    <xf numFmtId="0" fontId="20" fillId="0" borderId="0" xfId="0" applyFont="1" applyBorder="1" applyAlignment="1">
      <alignment wrapText="1"/>
    </xf>
    <xf numFmtId="0" fontId="11" fillId="0" borderId="4" xfId="0" applyFont="1" applyBorder="1" applyAlignment="1">
      <alignment wrapText="1"/>
    </xf>
    <xf numFmtId="0" fontId="11" fillId="0" borderId="12" xfId="0" applyFont="1" applyBorder="1" applyAlignment="1">
      <alignment wrapText="1"/>
    </xf>
    <xf numFmtId="0" fontId="3" fillId="0" borderId="3" xfId="0" applyFont="1" applyBorder="1" applyAlignment="1">
      <alignment wrapText="1"/>
    </xf>
    <xf numFmtId="0" fontId="11" fillId="0" borderId="13" xfId="0" applyFont="1" applyBorder="1" applyAlignment="1">
      <alignment wrapText="1"/>
    </xf>
    <xf numFmtId="0" fontId="11" fillId="0" borderId="18" xfId="0" applyFont="1" applyBorder="1" applyAlignment="1">
      <alignment wrapText="1"/>
    </xf>
    <xf numFmtId="0" fontId="11" fillId="0" borderId="1" xfId="0" applyFont="1" applyBorder="1" applyAlignment="1">
      <alignment wrapText="1"/>
    </xf>
    <xf numFmtId="0" fontId="20" fillId="0" borderId="0" xfId="0" applyFont="1" applyFill="1" applyBorder="1" applyAlignment="1">
      <alignment wrapText="1"/>
    </xf>
    <xf numFmtId="0" fontId="3" fillId="0" borderId="0" xfId="0" applyFont="1" applyFill="1" applyAlignment="1">
      <alignment horizontal="left" wrapText="1"/>
    </xf>
    <xf numFmtId="1" fontId="3" fillId="0" borderId="0" xfId="0" applyNumberFormat="1" applyFont="1" applyFill="1" applyBorder="1" applyAlignment="1"/>
    <xf numFmtId="0" fontId="3" fillId="0" borderId="4" xfId="0" applyFont="1" applyBorder="1" applyAlignment="1">
      <alignment horizontal="right" wrapText="1"/>
    </xf>
    <xf numFmtId="0" fontId="19" fillId="6" borderId="0" xfId="0" applyFont="1" applyFill="1" applyBorder="1" applyAlignment="1">
      <alignment wrapText="1"/>
    </xf>
    <xf numFmtId="0" fontId="0" fillId="0" borderId="0" xfId="0" applyFont="1" applyAlignment="1"/>
    <xf numFmtId="0" fontId="3" fillId="0" borderId="0" xfId="0" applyFont="1" applyAlignment="1">
      <alignment horizontal="center"/>
    </xf>
    <xf numFmtId="0" fontId="3" fillId="0" borderId="0" xfId="0" applyFont="1" applyAlignment="1"/>
    <xf numFmtId="0" fontId="4" fillId="0" borderId="0" xfId="0" applyFont="1" applyAlignment="1">
      <alignment horizontal="center"/>
    </xf>
    <xf numFmtId="0" fontId="3" fillId="7" borderId="4" xfId="0" applyFont="1" applyFill="1" applyBorder="1" applyAlignment="1">
      <alignment horizontal="center" wrapText="1"/>
    </xf>
    <xf numFmtId="0" fontId="3" fillId="8" borderId="4" xfId="0" applyFont="1" applyFill="1" applyBorder="1" applyAlignment="1">
      <alignment horizontal="center" wrapText="1"/>
    </xf>
    <xf numFmtId="0" fontId="3" fillId="8" borderId="3" xfId="0" applyFont="1" applyFill="1" applyBorder="1" applyAlignment="1">
      <alignment horizontal="center" wrapText="1"/>
    </xf>
    <xf numFmtId="0" fontId="3" fillId="0" borderId="0" xfId="0" applyFont="1" applyFill="1" applyBorder="1" applyAlignment="1">
      <alignment horizontal="center" wrapText="1"/>
    </xf>
    <xf numFmtId="0" fontId="3" fillId="2" borderId="4" xfId="0" applyFont="1" applyFill="1" applyBorder="1" applyAlignment="1">
      <alignment horizontal="center" wrapText="1"/>
    </xf>
    <xf numFmtId="0" fontId="3" fillId="8" borderId="18" xfId="0" applyFont="1" applyFill="1" applyBorder="1" applyAlignment="1">
      <alignment horizontal="center" wrapText="1"/>
    </xf>
    <xf numFmtId="0" fontId="11" fillId="0" borderId="8" xfId="1" applyFont="1" applyBorder="1"/>
    <xf numFmtId="0" fontId="11" fillId="0" borderId="8" xfId="1" applyFont="1" applyFill="1" applyBorder="1"/>
    <xf numFmtId="0" fontId="11" fillId="0" borderId="31" xfId="1" applyFont="1" applyBorder="1"/>
    <xf numFmtId="0" fontId="11" fillId="0" borderId="32" xfId="1" applyFont="1" applyBorder="1"/>
    <xf numFmtId="0" fontId="11" fillId="0" borderId="32" xfId="1" applyFont="1" applyFill="1" applyBorder="1"/>
    <xf numFmtId="2" fontId="11" fillId="0" borderId="32" xfId="1" applyNumberFormat="1" applyFont="1" applyBorder="1"/>
    <xf numFmtId="17" fontId="21" fillId="9" borderId="0" xfId="0" applyNumberFormat="1" applyFont="1" applyFill="1"/>
    <xf numFmtId="0" fontId="22" fillId="9" borderId="0" xfId="0" applyFont="1" applyFill="1" applyAlignment="1">
      <alignment wrapText="1"/>
    </xf>
    <xf numFmtId="0" fontId="10" fillId="0" borderId="15" xfId="0" applyFont="1" applyBorder="1" applyAlignment="1">
      <alignment wrapText="1"/>
    </xf>
    <xf numFmtId="0" fontId="13" fillId="10" borderId="6" xfId="1" applyFont="1" applyFill="1" applyBorder="1"/>
    <xf numFmtId="0" fontId="13" fillId="11" borderId="6" xfId="1" applyFont="1" applyFill="1" applyBorder="1"/>
    <xf numFmtId="17" fontId="21" fillId="0" borderId="0" xfId="0" applyNumberFormat="1" applyFont="1" applyFill="1"/>
    <xf numFmtId="0" fontId="22" fillId="0" borderId="0" xfId="0" applyFont="1" applyFill="1" applyAlignment="1">
      <alignment wrapText="1"/>
    </xf>
    <xf numFmtId="0" fontId="11" fillId="0" borderId="0" xfId="1" applyFont="1" applyAlignment="1">
      <alignment wrapText="1"/>
    </xf>
    <xf numFmtId="0" fontId="11" fillId="0" borderId="0" xfId="1" applyFont="1" applyAlignment="1">
      <alignment horizontal="center" wrapText="1"/>
    </xf>
    <xf numFmtId="17" fontId="11" fillId="0" borderId="0" xfId="1" applyNumberFormat="1" applyFont="1"/>
    <xf numFmtId="0" fontId="11" fillId="0" borderId="0" xfId="1" applyFont="1" applyFill="1" applyAlignment="1">
      <alignment wrapText="1"/>
    </xf>
    <xf numFmtId="0" fontId="11" fillId="9" borderId="0" xfId="1" applyFont="1" applyFill="1" applyAlignment="1">
      <alignment wrapText="1"/>
    </xf>
    <xf numFmtId="0" fontId="10" fillId="0" borderId="0" xfId="3"/>
    <xf numFmtId="0" fontId="1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4" borderId="0" xfId="0" applyFill="1" applyAlignment="1">
      <alignment horizontal="center"/>
    </xf>
    <xf numFmtId="0" fontId="2" fillId="0" borderId="0" xfId="0" applyFont="1" applyAlignment="1">
      <alignment horizontal="left"/>
    </xf>
    <xf numFmtId="0" fontId="0" fillId="0" borderId="0" xfId="0" applyFont="1" applyAlignment="1"/>
    <xf numFmtId="0" fontId="3" fillId="0" borderId="0" xfId="0" applyFont="1" applyAlignment="1">
      <alignment horizontal="center"/>
    </xf>
    <xf numFmtId="0" fontId="3" fillId="0" borderId="0" xfId="0" applyFont="1" applyAlignment="1"/>
    <xf numFmtId="0" fontId="4" fillId="0" borderId="1" xfId="0" applyFont="1" applyBorder="1"/>
    <xf numFmtId="0" fontId="0" fillId="0" borderId="0" xfId="0" applyFont="1" applyAlignment="1">
      <alignment horizontal="center"/>
    </xf>
    <xf numFmtId="0" fontId="3" fillId="0" borderId="2" xfId="0" applyFont="1" applyBorder="1" applyAlignment="1">
      <alignment horizontal="center"/>
    </xf>
    <xf numFmtId="0" fontId="4" fillId="0" borderId="3" xfId="0" applyFont="1" applyBorder="1"/>
    <xf numFmtId="0" fontId="3" fillId="0" borderId="1" xfId="0" applyFont="1" applyBorder="1"/>
    <xf numFmtId="0" fontId="3" fillId="0" borderId="0"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3" fillId="2" borderId="0" xfId="0" applyFont="1" applyFill="1" applyAlignment="1">
      <alignment horizontal="center"/>
    </xf>
    <xf numFmtId="0" fontId="4" fillId="0" borderId="1" xfId="0" applyFont="1" applyBorder="1" applyAlignment="1"/>
    <xf numFmtId="0" fontId="2" fillId="2" borderId="0" xfId="0" applyFont="1" applyFill="1" applyAlignment="1">
      <alignment horizontal="left"/>
    </xf>
    <xf numFmtId="0" fontId="11" fillId="0" borderId="0" xfId="1" applyFont="1" applyAlignment="1">
      <alignment horizontal="center"/>
    </xf>
    <xf numFmtId="0" fontId="11" fillId="0" borderId="0" xfId="1" applyFont="1" applyFill="1" applyAlignment="1">
      <alignment horizontal="center"/>
    </xf>
  </cellXfs>
  <cellStyles count="4">
    <cellStyle name="Normal" xfId="0" builtinId="0"/>
    <cellStyle name="Normal 2" xfId="1"/>
    <cellStyle name="Normal 3" xfId="2"/>
    <cellStyle name="Normal 4" xfId="3"/>
  </cellStyles>
  <dxfs count="18">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00FF00"/>
          <bgColor rgb="FF00FF00"/>
        </patternFill>
      </fill>
      <border>
        <left/>
        <right/>
        <top/>
        <bottom/>
      </border>
    </dxf>
    <dxf>
      <fill>
        <patternFill patternType="solid">
          <fgColor rgb="FF00FF00"/>
          <bgColor rgb="FF00FF00"/>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H"/>
              <a:t>Situation 2015 par semaine</a:t>
            </a:r>
          </a:p>
        </c:rich>
      </c:tx>
      <c:layout/>
      <c:overlay val="0"/>
    </c:title>
    <c:autoTitleDeleted val="0"/>
    <c:plotArea>
      <c:layout/>
      <c:barChart>
        <c:barDir val="col"/>
        <c:grouping val="clustered"/>
        <c:varyColors val="0"/>
        <c:ser>
          <c:idx val="0"/>
          <c:order val="0"/>
          <c:invertIfNegative val="0"/>
          <c:val>
            <c:numRef>
              <c:f>SYNTHESE!$B$37:$BA$37</c:f>
              <c:numCache>
                <c:formatCode>General</c:formatCode>
                <c:ptCount val="52"/>
                <c:pt idx="0">
                  <c:v>1.180327868852459</c:v>
                </c:pt>
                <c:pt idx="1">
                  <c:v>2.7105263157894739</c:v>
                </c:pt>
                <c:pt idx="2">
                  <c:v>0.36507936507936506</c:v>
                </c:pt>
                <c:pt idx="3">
                  <c:v>1.26</c:v>
                </c:pt>
                <c:pt idx="4">
                  <c:v>0.83823529411764708</c:v>
                </c:pt>
                <c:pt idx="5">
                  <c:v>0.8</c:v>
                </c:pt>
                <c:pt idx="6">
                  <c:v>0.12063492063492062</c:v>
                </c:pt>
                <c:pt idx="7">
                  <c:v>1.5970588235294116</c:v>
                </c:pt>
                <c:pt idx="8">
                  <c:v>0.41648351648351645</c:v>
                </c:pt>
                <c:pt idx="9">
                  <c:v>1.026027397260274</c:v>
                </c:pt>
                <c:pt idx="10">
                  <c:v>1.8144736842105265</c:v>
                </c:pt>
                <c:pt idx="11">
                  <c:v>2.4204545454545454</c:v>
                </c:pt>
                <c:pt idx="12">
                  <c:v>1.9102564102564104</c:v>
                </c:pt>
                <c:pt idx="13">
                  <c:v>2.6768421052631579</c:v>
                </c:pt>
                <c:pt idx="14">
                  <c:v>1.4188235294117646</c:v>
                </c:pt>
                <c:pt idx="15">
                  <c:v>1.4195121951219514</c:v>
                </c:pt>
                <c:pt idx="16">
                  <c:v>0.62116788321167882</c:v>
                </c:pt>
                <c:pt idx="17">
                  <c:v>0.50238095238095237</c:v>
                </c:pt>
                <c:pt idx="18">
                  <c:v>0.31300813008130079</c:v>
                </c:pt>
                <c:pt idx="19">
                  <c:v>0.51449275362318836</c:v>
                </c:pt>
                <c:pt idx="20">
                  <c:v>0.16549295774647887</c:v>
                </c:pt>
                <c:pt idx="21">
                  <c:v>0.90322580645161288</c:v>
                </c:pt>
                <c:pt idx="22">
                  <c:v>0.79594594594594592</c:v>
                </c:pt>
                <c:pt idx="23">
                  <c:v>0.97804878048780486</c:v>
                </c:pt>
                <c:pt idx="24">
                  <c:v>1.2316770186335404</c:v>
                </c:pt>
                <c:pt idx="25">
                  <c:v>2.2157534246575343</c:v>
                </c:pt>
                <c:pt idx="26">
                  <c:v>2.6664739884393063</c:v>
                </c:pt>
                <c:pt idx="27">
                  <c:v>7.3813793103448271</c:v>
                </c:pt>
                <c:pt idx="28">
                  <c:v>14.399507389162563</c:v>
                </c:pt>
                <c:pt idx="29">
                  <c:v>35.884782608695652</c:v>
                </c:pt>
                <c:pt idx="30">
                  <c:v>58.417326732673267</c:v>
                </c:pt>
                <c:pt idx="31">
                  <c:v>99.736725663716811</c:v>
                </c:pt>
                <c:pt idx="32">
                  <c:v>142.87446808510637</c:v>
                </c:pt>
                <c:pt idx="33">
                  <c:v>133.02148760330579</c:v>
                </c:pt>
                <c:pt idx="34">
                  <c:v>126.5753488372093</c:v>
                </c:pt>
                <c:pt idx="35">
                  <c:v>165.48808290155441</c:v>
                </c:pt>
                <c:pt idx="36">
                  <c:v>176.98447204968943</c:v>
                </c:pt>
                <c:pt idx="37">
                  <c:v>182.82285714285715</c:v>
                </c:pt>
                <c:pt idx="38">
                  <c:v>301.63103448275859</c:v>
                </c:pt>
                <c:pt idx="39">
                  <c:v>309.99371069182388</c:v>
                </c:pt>
                <c:pt idx="40">
                  <c:v>483.81428571428569</c:v>
                </c:pt>
                <c:pt idx="41">
                  <c:v>580.86111111111109</c:v>
                </c:pt>
                <c:pt idx="42">
                  <c:v>688.68260869565222</c:v>
                </c:pt>
                <c:pt idx="43">
                  <c:v>725.79716981132071</c:v>
                </c:pt>
                <c:pt idx="44">
                  <c:v>588.89148936170216</c:v>
                </c:pt>
                <c:pt idx="45">
                  <c:v>1052.0307692307692</c:v>
                </c:pt>
                <c:pt idx="46">
                  <c:v>1938.448717948718</c:v>
                </c:pt>
                <c:pt idx="47">
                  <c:v>819.97530864197529</c:v>
                </c:pt>
                <c:pt idx="48">
                  <c:v>531.030303030303</c:v>
                </c:pt>
                <c:pt idx="49">
                  <c:v>80.089156626506025</c:v>
                </c:pt>
                <c:pt idx="50">
                  <c:v>400.01176470588234</c:v>
                </c:pt>
                <c:pt idx="51">
                  <c:v>61.247619047619047</c:v>
                </c:pt>
              </c:numCache>
            </c:numRef>
          </c:val>
        </c:ser>
        <c:dLbls>
          <c:showLegendKey val="0"/>
          <c:showVal val="0"/>
          <c:showCatName val="0"/>
          <c:showSerName val="0"/>
          <c:showPercent val="0"/>
          <c:showBubbleSize val="0"/>
        </c:dLbls>
        <c:gapWidth val="150"/>
        <c:axId val="563148232"/>
        <c:axId val="563148624"/>
      </c:barChart>
      <c:catAx>
        <c:axId val="563148232"/>
        <c:scaling>
          <c:orientation val="minMax"/>
        </c:scaling>
        <c:delete val="0"/>
        <c:axPos val="b"/>
        <c:title>
          <c:tx>
            <c:rich>
              <a:bodyPr/>
              <a:lstStyle/>
              <a:p>
                <a:pPr>
                  <a:defRPr/>
                </a:pPr>
                <a:r>
                  <a:rPr lang="en-US"/>
                  <a:t>Nos de semaines</a:t>
                </a:r>
              </a:p>
            </c:rich>
          </c:tx>
          <c:layout/>
          <c:overlay val="0"/>
        </c:title>
        <c:majorTickMark val="none"/>
        <c:minorTickMark val="none"/>
        <c:tickLblPos val="nextTo"/>
        <c:crossAx val="563148624"/>
        <c:crosses val="autoZero"/>
        <c:auto val="1"/>
        <c:lblAlgn val="ctr"/>
        <c:lblOffset val="100"/>
        <c:noMultiLvlLbl val="0"/>
      </c:catAx>
      <c:valAx>
        <c:axId val="563148624"/>
        <c:scaling>
          <c:orientation val="minMax"/>
          <c:max val="2000"/>
        </c:scaling>
        <c:delete val="0"/>
        <c:axPos val="l"/>
        <c:majorGridlines/>
        <c:title>
          <c:tx>
            <c:rich>
              <a:bodyPr/>
              <a:lstStyle/>
              <a:p>
                <a:pPr>
                  <a:defRPr/>
                </a:pPr>
                <a:r>
                  <a:rPr lang="fr-CH"/>
                  <a:t>Nbre de captures par piège</a:t>
                </a:r>
              </a:p>
            </c:rich>
          </c:tx>
          <c:layout>
            <c:manualLayout>
              <c:xMode val="edge"/>
              <c:yMode val="edge"/>
              <c:x val="1.9513430386419187E-2"/>
              <c:y val="0.19464311752697591"/>
            </c:manualLayout>
          </c:layout>
          <c:overlay val="0"/>
        </c:title>
        <c:numFmt formatCode="General" sourceLinked="1"/>
        <c:majorTickMark val="out"/>
        <c:minorTickMark val="none"/>
        <c:tickLblPos val="nextTo"/>
        <c:crossAx val="563148232"/>
        <c:crosses val="autoZero"/>
        <c:crossBetween val="between"/>
      </c:valAx>
    </c:plotArea>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H"/>
              <a:t>Situation 2015- données brutes</a:t>
            </a:r>
          </a:p>
        </c:rich>
      </c:tx>
      <c:layout/>
      <c:overlay val="0"/>
    </c:title>
    <c:autoTitleDeleted val="0"/>
    <c:plotArea>
      <c:layout/>
      <c:barChart>
        <c:barDir val="col"/>
        <c:grouping val="clustered"/>
        <c:varyColors val="0"/>
        <c:ser>
          <c:idx val="0"/>
          <c:order val="0"/>
          <c:invertIfNegative val="0"/>
          <c:val>
            <c:numRef>
              <c:f>SYNTHESE!$B$35:$BA$35</c:f>
              <c:numCache>
                <c:formatCode>General</c:formatCode>
                <c:ptCount val="52"/>
                <c:pt idx="0">
                  <c:v>72</c:v>
                </c:pt>
                <c:pt idx="1">
                  <c:v>103</c:v>
                </c:pt>
                <c:pt idx="2">
                  <c:v>23</c:v>
                </c:pt>
                <c:pt idx="3">
                  <c:v>63</c:v>
                </c:pt>
                <c:pt idx="4">
                  <c:v>57</c:v>
                </c:pt>
                <c:pt idx="5">
                  <c:v>36</c:v>
                </c:pt>
                <c:pt idx="6">
                  <c:v>7.6</c:v>
                </c:pt>
                <c:pt idx="7">
                  <c:v>108.6</c:v>
                </c:pt>
                <c:pt idx="8">
                  <c:v>37.9</c:v>
                </c:pt>
                <c:pt idx="9">
                  <c:v>74.900000000000006</c:v>
                </c:pt>
                <c:pt idx="10">
                  <c:v>137.9</c:v>
                </c:pt>
                <c:pt idx="11">
                  <c:v>213</c:v>
                </c:pt>
                <c:pt idx="12">
                  <c:v>149</c:v>
                </c:pt>
                <c:pt idx="13">
                  <c:v>254.3</c:v>
                </c:pt>
                <c:pt idx="14">
                  <c:v>120.6</c:v>
                </c:pt>
                <c:pt idx="15">
                  <c:v>174.60000000000002</c:v>
                </c:pt>
                <c:pt idx="16">
                  <c:v>85.1</c:v>
                </c:pt>
                <c:pt idx="17">
                  <c:v>63.3</c:v>
                </c:pt>
                <c:pt idx="18">
                  <c:v>38.5</c:v>
                </c:pt>
                <c:pt idx="19">
                  <c:v>71</c:v>
                </c:pt>
                <c:pt idx="20">
                  <c:v>23.5</c:v>
                </c:pt>
                <c:pt idx="21">
                  <c:v>112</c:v>
                </c:pt>
                <c:pt idx="22">
                  <c:v>117.8</c:v>
                </c:pt>
                <c:pt idx="23">
                  <c:v>120.3</c:v>
                </c:pt>
                <c:pt idx="24">
                  <c:v>198.3</c:v>
                </c:pt>
                <c:pt idx="25">
                  <c:v>323.5</c:v>
                </c:pt>
                <c:pt idx="26">
                  <c:v>461.3</c:v>
                </c:pt>
                <c:pt idx="27">
                  <c:v>1070.3</c:v>
                </c:pt>
                <c:pt idx="28">
                  <c:v>2923.1000000000004</c:v>
                </c:pt>
                <c:pt idx="29">
                  <c:v>6602.8</c:v>
                </c:pt>
                <c:pt idx="30">
                  <c:v>11800.3</c:v>
                </c:pt>
                <c:pt idx="31">
                  <c:v>22540.5</c:v>
                </c:pt>
                <c:pt idx="32">
                  <c:v>33575.5</c:v>
                </c:pt>
                <c:pt idx="33">
                  <c:v>32191.200000000001</c:v>
                </c:pt>
                <c:pt idx="34">
                  <c:v>27213.7</c:v>
                </c:pt>
                <c:pt idx="35">
                  <c:v>31939.200000000001</c:v>
                </c:pt>
                <c:pt idx="36">
                  <c:v>28494.5</c:v>
                </c:pt>
                <c:pt idx="37">
                  <c:v>31994</c:v>
                </c:pt>
                <c:pt idx="38">
                  <c:v>43736.5</c:v>
                </c:pt>
                <c:pt idx="39">
                  <c:v>49289</c:v>
                </c:pt>
                <c:pt idx="40">
                  <c:v>67734</c:v>
                </c:pt>
                <c:pt idx="41">
                  <c:v>73188.5</c:v>
                </c:pt>
                <c:pt idx="42">
                  <c:v>79198.5</c:v>
                </c:pt>
                <c:pt idx="43">
                  <c:v>76934.5</c:v>
                </c:pt>
                <c:pt idx="44">
                  <c:v>55355.8</c:v>
                </c:pt>
                <c:pt idx="45">
                  <c:v>95734.8</c:v>
                </c:pt>
                <c:pt idx="46">
                  <c:v>151199</c:v>
                </c:pt>
                <c:pt idx="47">
                  <c:v>66418</c:v>
                </c:pt>
                <c:pt idx="48">
                  <c:v>35048</c:v>
                </c:pt>
                <c:pt idx="49">
                  <c:v>6647.4</c:v>
                </c:pt>
                <c:pt idx="50">
                  <c:v>20400.599999999999</c:v>
                </c:pt>
                <c:pt idx="51">
                  <c:v>3858.6</c:v>
                </c:pt>
              </c:numCache>
            </c:numRef>
          </c:val>
        </c:ser>
        <c:dLbls>
          <c:showLegendKey val="0"/>
          <c:showVal val="0"/>
          <c:showCatName val="0"/>
          <c:showSerName val="0"/>
          <c:showPercent val="0"/>
          <c:showBubbleSize val="0"/>
        </c:dLbls>
        <c:gapWidth val="150"/>
        <c:axId val="563149408"/>
        <c:axId val="563149800"/>
      </c:barChart>
      <c:catAx>
        <c:axId val="563149408"/>
        <c:scaling>
          <c:orientation val="minMax"/>
        </c:scaling>
        <c:delete val="0"/>
        <c:axPos val="b"/>
        <c:title>
          <c:tx>
            <c:rich>
              <a:bodyPr/>
              <a:lstStyle/>
              <a:p>
                <a:pPr>
                  <a:defRPr/>
                </a:pPr>
                <a:r>
                  <a:rPr lang="fr-CH"/>
                  <a:t>Nos</a:t>
                </a:r>
                <a:r>
                  <a:rPr lang="fr-CH" baseline="0"/>
                  <a:t> de semaines</a:t>
                </a:r>
                <a:endParaRPr lang="fr-CH"/>
              </a:p>
            </c:rich>
          </c:tx>
          <c:layout/>
          <c:overlay val="0"/>
        </c:title>
        <c:majorTickMark val="none"/>
        <c:minorTickMark val="none"/>
        <c:tickLblPos val="nextTo"/>
        <c:crossAx val="563149800"/>
        <c:crosses val="autoZero"/>
        <c:auto val="1"/>
        <c:lblAlgn val="ctr"/>
        <c:lblOffset val="100"/>
        <c:noMultiLvlLbl val="0"/>
      </c:catAx>
      <c:valAx>
        <c:axId val="563149800"/>
        <c:scaling>
          <c:logBase val="10"/>
          <c:orientation val="minMax"/>
        </c:scaling>
        <c:delete val="0"/>
        <c:axPos val="l"/>
        <c:majorGridlines/>
        <c:title>
          <c:tx>
            <c:rich>
              <a:bodyPr/>
              <a:lstStyle/>
              <a:p>
                <a:pPr>
                  <a:defRPr/>
                </a:pPr>
                <a:r>
                  <a:rPr lang="fr-CH"/>
                  <a:t>Nbre de captures totales</a:t>
                </a:r>
              </a:p>
            </c:rich>
          </c:tx>
          <c:layout/>
          <c:overlay val="0"/>
        </c:title>
        <c:numFmt formatCode="General" sourceLinked="1"/>
        <c:majorTickMark val="out"/>
        <c:minorTickMark val="none"/>
        <c:tickLblPos val="nextTo"/>
        <c:crossAx val="563149408"/>
        <c:crosses val="autoZero"/>
        <c:crossBetween val="between"/>
      </c:valAx>
    </c:plotArea>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91167</xdr:colOff>
      <xdr:row>64</xdr:row>
      <xdr:rowOff>35377</xdr:rowOff>
    </xdr:from>
    <xdr:to>
      <xdr:col>23</xdr:col>
      <xdr:colOff>198664</xdr:colOff>
      <xdr:row>81</xdr:row>
      <xdr:rowOff>25852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198664</xdr:colOff>
      <xdr:row>62</xdr:row>
      <xdr:rowOff>156481</xdr:rowOff>
    </xdr:from>
    <xdr:to>
      <xdr:col>56</xdr:col>
      <xdr:colOff>405492</xdr:colOff>
      <xdr:row>79</xdr:row>
      <xdr:rowOff>146956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pane xSplit="1" ySplit="2" topLeftCell="B12" activePane="bottomRight" state="frozen"/>
      <selection pane="topRight" activeCell="B1" sqref="B1"/>
      <selection pane="bottomLeft" activeCell="A3" sqref="A3"/>
      <selection pane="bottomRight" activeCell="B32" sqref="B32"/>
    </sheetView>
  </sheetViews>
  <sheetFormatPr baseColWidth="10" defaultColWidth="14.42578125" defaultRowHeight="15.75" customHeight="1" x14ac:dyDescent="0.2"/>
  <cols>
    <col min="1" max="1" width="14.42578125" style="73"/>
    <col min="2" max="2" width="52.5703125" style="73" customWidth="1"/>
    <col min="3" max="3" width="51.140625" style="73" customWidth="1"/>
    <col min="4" max="4" width="49.140625" style="73" customWidth="1"/>
    <col min="5" max="5" width="44.7109375" style="73" customWidth="1"/>
    <col min="6" max="6" width="72.42578125" style="73" customWidth="1"/>
    <col min="7" max="7" width="59.85546875" style="73" customWidth="1"/>
    <col min="8" max="8" width="58" style="73" customWidth="1"/>
    <col min="9" max="9" width="42.140625" style="73" customWidth="1"/>
    <col min="10" max="10" width="45.7109375" style="73" customWidth="1"/>
    <col min="11" max="11" width="67.5703125" style="73" customWidth="1"/>
    <col min="12" max="12" width="62.85546875" style="73" customWidth="1"/>
    <col min="13" max="13" width="70.7109375" style="73" customWidth="1"/>
    <col min="14" max="14" width="60.42578125" style="73" customWidth="1"/>
    <col min="15" max="16384" width="14.42578125" style="73"/>
  </cols>
  <sheetData>
    <row r="1" spans="1:14" ht="15.75" customHeight="1" x14ac:dyDescent="0.2">
      <c r="A1" s="154" t="s">
        <v>0</v>
      </c>
      <c r="B1" s="154" t="s">
        <v>713</v>
      </c>
      <c r="C1" s="154" t="s">
        <v>90</v>
      </c>
      <c r="D1" s="154" t="s">
        <v>91</v>
      </c>
      <c r="E1" s="154" t="s">
        <v>92</v>
      </c>
      <c r="F1" s="154" t="s">
        <v>93</v>
      </c>
      <c r="G1" s="154" t="s">
        <v>94</v>
      </c>
      <c r="H1" s="154" t="s">
        <v>95</v>
      </c>
      <c r="I1" s="154" t="s">
        <v>96</v>
      </c>
      <c r="J1" s="154" t="s">
        <v>97</v>
      </c>
      <c r="K1" s="154" t="s">
        <v>98</v>
      </c>
      <c r="L1" s="154" t="s">
        <v>99</v>
      </c>
      <c r="M1" s="154" t="s">
        <v>100</v>
      </c>
      <c r="N1" s="154" t="s">
        <v>101</v>
      </c>
    </row>
    <row r="2" spans="1:14" s="156" customFormat="1" ht="15.75" customHeight="1" thickBot="1" x14ac:dyDescent="0.25">
      <c r="A2" s="155" t="s">
        <v>9</v>
      </c>
      <c r="B2" s="155"/>
      <c r="C2" s="155" t="s">
        <v>102</v>
      </c>
      <c r="D2" s="155" t="s">
        <v>103</v>
      </c>
      <c r="E2" s="155" t="s">
        <v>104</v>
      </c>
      <c r="F2" s="155" t="s">
        <v>105</v>
      </c>
      <c r="G2" s="155" t="s">
        <v>106</v>
      </c>
      <c r="H2" s="155" t="s">
        <v>107</v>
      </c>
      <c r="I2" s="155" t="s">
        <v>108</v>
      </c>
      <c r="J2" s="155" t="s">
        <v>109</v>
      </c>
      <c r="K2" s="155" t="s">
        <v>110</v>
      </c>
      <c r="L2" s="155" t="s">
        <v>111</v>
      </c>
      <c r="M2" s="155" t="s">
        <v>112</v>
      </c>
      <c r="N2" s="155" t="s">
        <v>113</v>
      </c>
    </row>
    <row r="3" spans="1:14" ht="58.5" customHeight="1" x14ac:dyDescent="0.2">
      <c r="A3" s="157" t="s">
        <v>21</v>
      </c>
      <c r="B3" s="157" t="s">
        <v>714</v>
      </c>
      <c r="C3" s="158"/>
      <c r="D3" s="158"/>
      <c r="E3" s="158"/>
      <c r="F3" s="158"/>
      <c r="G3" s="158"/>
      <c r="H3" s="158"/>
      <c r="I3" s="158"/>
      <c r="J3" s="158"/>
      <c r="K3" s="158"/>
      <c r="L3" s="158"/>
      <c r="M3" s="158"/>
      <c r="N3" s="158"/>
    </row>
    <row r="4" spans="1:14" ht="15.75" customHeight="1" x14ac:dyDescent="0.2">
      <c r="A4" s="32" t="s">
        <v>114</v>
      </c>
      <c r="B4" s="32" t="s">
        <v>715</v>
      </c>
      <c r="C4" s="154"/>
      <c r="D4" s="154"/>
      <c r="E4" s="154"/>
      <c r="F4" s="154"/>
      <c r="G4" s="154"/>
      <c r="H4" s="154"/>
      <c r="I4" s="154"/>
      <c r="J4" s="154"/>
      <c r="K4" s="154"/>
      <c r="L4" s="154"/>
      <c r="M4" s="154"/>
      <c r="N4" s="154"/>
    </row>
    <row r="5" spans="1:14" ht="44.25" customHeight="1" x14ac:dyDescent="0.2">
      <c r="A5" s="32" t="s">
        <v>22</v>
      </c>
      <c r="B5" s="157" t="s">
        <v>714</v>
      </c>
      <c r="C5" s="154"/>
      <c r="D5" s="154"/>
      <c r="E5" s="154"/>
      <c r="F5" s="154"/>
      <c r="G5" s="154"/>
      <c r="H5" s="154"/>
      <c r="I5" s="154"/>
      <c r="J5" s="154"/>
      <c r="K5" s="154"/>
      <c r="L5" s="154"/>
      <c r="M5" s="154"/>
      <c r="N5" s="154"/>
    </row>
    <row r="6" spans="1:14" ht="80.25" customHeight="1" x14ac:dyDescent="0.2">
      <c r="A6" s="32" t="s">
        <v>180</v>
      </c>
      <c r="B6" s="34" t="s">
        <v>179</v>
      </c>
      <c r="C6" s="34"/>
      <c r="D6" s="154"/>
      <c r="E6" s="154"/>
      <c r="F6" s="154"/>
      <c r="G6" s="154"/>
      <c r="H6" s="154"/>
      <c r="I6" s="154"/>
      <c r="J6" s="154"/>
      <c r="K6" s="154"/>
      <c r="L6" s="154"/>
      <c r="M6" s="154"/>
      <c r="N6" s="154"/>
    </row>
    <row r="7" spans="1:14" ht="71.25" customHeight="1" x14ac:dyDescent="0.2">
      <c r="A7" s="106" t="s">
        <v>31</v>
      </c>
      <c r="B7" s="106"/>
      <c r="C7" s="101"/>
      <c r="D7" s="159"/>
      <c r="E7" s="159"/>
      <c r="F7" s="159"/>
      <c r="G7" s="159"/>
      <c r="H7" s="100" t="s">
        <v>193</v>
      </c>
      <c r="I7" s="100" t="s">
        <v>194</v>
      </c>
      <c r="J7" s="102" t="s">
        <v>195</v>
      </c>
      <c r="K7" s="102" t="s">
        <v>196</v>
      </c>
      <c r="L7" s="102" t="s">
        <v>197</v>
      </c>
      <c r="M7" s="102" t="s">
        <v>198</v>
      </c>
      <c r="N7" s="102"/>
    </row>
    <row r="8" spans="1:14" ht="67.5" customHeight="1" x14ac:dyDescent="0.2">
      <c r="A8" s="106" t="s">
        <v>34</v>
      </c>
      <c r="B8" s="106" t="s">
        <v>202</v>
      </c>
      <c r="C8" s="106"/>
      <c r="D8" s="159"/>
      <c r="E8" s="159"/>
      <c r="F8" s="159"/>
      <c r="G8" s="159"/>
      <c r="H8" s="159"/>
      <c r="I8" s="109" t="s">
        <v>204</v>
      </c>
      <c r="J8" s="100"/>
      <c r="K8" s="102"/>
      <c r="L8" s="102"/>
      <c r="M8" s="102"/>
      <c r="N8" s="106" t="s">
        <v>203</v>
      </c>
    </row>
    <row r="9" spans="1:14" ht="78" customHeight="1" x14ac:dyDescent="0.2">
      <c r="A9" s="157" t="s">
        <v>41</v>
      </c>
      <c r="B9" s="106" t="s">
        <v>221</v>
      </c>
      <c r="C9" s="106"/>
      <c r="D9" s="158" t="s">
        <v>222</v>
      </c>
      <c r="E9" s="158" t="s">
        <v>222</v>
      </c>
      <c r="F9" s="158" t="s">
        <v>222</v>
      </c>
      <c r="G9" s="158" t="s">
        <v>222</v>
      </c>
      <c r="H9" s="158" t="s">
        <v>222</v>
      </c>
      <c r="I9" s="98" t="s">
        <v>220</v>
      </c>
      <c r="J9" s="99" t="s">
        <v>222</v>
      </c>
      <c r="K9" s="99" t="s">
        <v>222</v>
      </c>
      <c r="L9" s="99" t="s">
        <v>222</v>
      </c>
      <c r="M9" s="99" t="s">
        <v>222</v>
      </c>
      <c r="N9" s="99" t="s">
        <v>222</v>
      </c>
    </row>
    <row r="10" spans="1:14" ht="15.75" customHeight="1" x14ac:dyDescent="0.2">
      <c r="A10" s="32" t="s">
        <v>115</v>
      </c>
      <c r="B10" s="32"/>
      <c r="C10" s="154"/>
      <c r="D10" s="154"/>
      <c r="E10" s="154"/>
      <c r="F10" s="154"/>
      <c r="G10" s="154"/>
      <c r="H10" s="154"/>
      <c r="I10" s="97"/>
      <c r="J10" s="154"/>
      <c r="K10" s="154"/>
      <c r="L10" s="154"/>
      <c r="M10" s="154"/>
      <c r="N10" s="154"/>
    </row>
    <row r="11" spans="1:14" ht="15.75" customHeight="1" x14ac:dyDescent="0.2">
      <c r="A11" s="32" t="s">
        <v>48</v>
      </c>
      <c r="B11" s="32"/>
      <c r="C11" s="154"/>
      <c r="D11" s="154"/>
      <c r="E11" s="154"/>
      <c r="F11" s="154"/>
      <c r="G11" s="154"/>
      <c r="H11" s="154"/>
      <c r="I11" s="154"/>
      <c r="J11" s="154"/>
      <c r="K11" s="154"/>
      <c r="L11" s="154"/>
      <c r="M11" s="154"/>
      <c r="N11" s="154"/>
    </row>
    <row r="12" spans="1:14" ht="15.75" customHeight="1" x14ac:dyDescent="0.2">
      <c r="A12" s="32" t="s">
        <v>52</v>
      </c>
      <c r="B12" s="32"/>
      <c r="C12" s="154"/>
      <c r="D12" s="154"/>
      <c r="E12" s="154"/>
      <c r="F12" s="154"/>
      <c r="G12" s="154"/>
      <c r="H12" s="154"/>
      <c r="I12" s="154"/>
      <c r="J12" s="154"/>
      <c r="K12" s="154"/>
      <c r="L12" s="154"/>
      <c r="M12" s="154"/>
      <c r="N12" s="154"/>
    </row>
    <row r="13" spans="1:14" ht="42.75" customHeight="1" x14ac:dyDescent="0.2">
      <c r="A13" s="32" t="s">
        <v>56</v>
      </c>
      <c r="B13" s="106" t="s">
        <v>221</v>
      </c>
      <c r="C13" s="154"/>
      <c r="D13" s="154"/>
      <c r="E13" s="154"/>
      <c r="F13" s="154"/>
      <c r="G13" s="154"/>
      <c r="H13" s="32" t="s">
        <v>237</v>
      </c>
      <c r="I13" s="32" t="s">
        <v>378</v>
      </c>
      <c r="J13" s="153" t="s">
        <v>377</v>
      </c>
      <c r="K13" s="160" t="s">
        <v>379</v>
      </c>
      <c r="L13" s="154"/>
      <c r="M13" s="154"/>
      <c r="N13" s="154"/>
    </row>
    <row r="14" spans="1:14" ht="15.75" customHeight="1" x14ac:dyDescent="0.2">
      <c r="A14" s="32" t="s">
        <v>116</v>
      </c>
      <c r="B14" s="32"/>
      <c r="C14" s="154"/>
      <c r="D14" s="154"/>
      <c r="E14" s="154"/>
      <c r="F14" s="154"/>
      <c r="G14" s="154"/>
      <c r="H14" s="154"/>
      <c r="I14" s="154"/>
      <c r="J14" s="154"/>
      <c r="K14" s="160"/>
      <c r="L14" s="154"/>
      <c r="M14" s="154"/>
      <c r="N14" s="154"/>
    </row>
    <row r="15" spans="1:14" ht="15.75" customHeight="1" x14ac:dyDescent="0.2">
      <c r="A15" s="32" t="s">
        <v>62</v>
      </c>
      <c r="B15" s="32"/>
      <c r="C15" s="154"/>
      <c r="D15" s="154"/>
      <c r="E15" s="154"/>
      <c r="F15" s="154"/>
      <c r="G15" s="154"/>
      <c r="H15" s="154"/>
      <c r="I15" s="154"/>
      <c r="J15" s="154"/>
      <c r="K15" s="154"/>
      <c r="L15" s="154"/>
      <c r="M15" s="154"/>
      <c r="N15" s="154"/>
    </row>
    <row r="16" spans="1:14" ht="15.75" customHeight="1" x14ac:dyDescent="0.2">
      <c r="A16" s="32" t="s">
        <v>117</v>
      </c>
      <c r="B16" s="32"/>
      <c r="C16" s="154"/>
      <c r="D16" s="154"/>
      <c r="E16" s="154"/>
      <c r="F16" s="154"/>
      <c r="G16" s="154"/>
      <c r="H16" s="154"/>
      <c r="I16" s="154"/>
      <c r="J16" s="154"/>
      <c r="K16" s="154"/>
      <c r="L16" s="154"/>
      <c r="M16" s="154"/>
      <c r="N16" s="154"/>
    </row>
    <row r="17" spans="1:14" ht="15.75" customHeight="1" x14ac:dyDescent="0.2">
      <c r="A17" s="32" t="s">
        <v>63</v>
      </c>
      <c r="B17" s="32"/>
      <c r="C17" s="154"/>
      <c r="D17" s="154"/>
      <c r="E17" s="154"/>
      <c r="F17" s="154"/>
      <c r="G17" s="154"/>
      <c r="H17" s="154"/>
      <c r="I17" s="154"/>
      <c r="J17" s="154"/>
      <c r="K17" s="154"/>
      <c r="L17" s="154"/>
      <c r="M17" s="154"/>
      <c r="N17" s="154"/>
    </row>
    <row r="18" spans="1:14" ht="15.75" customHeight="1" x14ac:dyDescent="0.2">
      <c r="A18" s="32" t="s">
        <v>118</v>
      </c>
      <c r="B18" s="32"/>
      <c r="C18" s="154"/>
      <c r="D18" s="154"/>
      <c r="E18" s="154"/>
      <c r="F18" s="154"/>
      <c r="G18" s="154"/>
      <c r="H18" s="154"/>
      <c r="I18" s="154"/>
      <c r="J18" s="154"/>
      <c r="K18" s="154"/>
      <c r="L18" s="154"/>
      <c r="M18" s="154"/>
      <c r="N18" s="154"/>
    </row>
    <row r="19" spans="1:14" ht="27.75" customHeight="1" x14ac:dyDescent="0.2">
      <c r="A19" s="32" t="s">
        <v>119</v>
      </c>
      <c r="B19" s="271"/>
      <c r="C19" s="282" t="s">
        <v>383</v>
      </c>
      <c r="D19" s="283"/>
      <c r="E19" s="283"/>
      <c r="F19" s="283"/>
      <c r="G19" s="283"/>
      <c r="H19" s="283"/>
      <c r="I19" s="283"/>
      <c r="J19" s="283"/>
      <c r="K19" s="283"/>
      <c r="L19" s="283"/>
      <c r="M19" s="283"/>
      <c r="N19" s="284"/>
    </row>
    <row r="20" spans="1:14" ht="15.75" customHeight="1" x14ac:dyDescent="0.2">
      <c r="A20" s="32" t="s">
        <v>71</v>
      </c>
      <c r="B20" s="32"/>
      <c r="C20" s="154"/>
      <c r="D20" s="154"/>
      <c r="E20" s="154"/>
      <c r="F20" s="154"/>
      <c r="G20" s="154"/>
      <c r="H20" s="154"/>
      <c r="I20" s="154"/>
      <c r="J20" s="154"/>
      <c r="K20" s="154"/>
      <c r="L20" s="154"/>
      <c r="M20" s="154"/>
      <c r="N20" s="154"/>
    </row>
    <row r="21" spans="1:14" ht="15.75" customHeight="1" x14ac:dyDescent="0.2">
      <c r="A21" s="32" t="s">
        <v>66</v>
      </c>
      <c r="B21" s="32"/>
      <c r="C21" s="154"/>
      <c r="D21" s="154"/>
      <c r="E21" s="154"/>
      <c r="F21" s="154"/>
      <c r="G21" s="154"/>
      <c r="H21" s="154"/>
      <c r="I21" s="154"/>
      <c r="J21" s="154"/>
      <c r="K21" s="154"/>
      <c r="L21" s="154"/>
      <c r="M21" s="154"/>
      <c r="N21" s="154"/>
    </row>
    <row r="22" spans="1:14" ht="15.75" customHeight="1" x14ac:dyDescent="0.2">
      <c r="A22" s="32" t="s">
        <v>120</v>
      </c>
      <c r="B22" s="32"/>
      <c r="C22" s="154"/>
      <c r="D22" s="154"/>
      <c r="E22" s="154"/>
      <c r="F22" s="154"/>
      <c r="G22" s="154"/>
      <c r="H22" s="154"/>
      <c r="I22" s="154"/>
      <c r="J22" s="154"/>
      <c r="K22" s="154"/>
      <c r="L22" s="154"/>
      <c r="M22" s="154"/>
      <c r="N22" s="154"/>
    </row>
    <row r="23" spans="1:14" ht="15.75" customHeight="1" x14ac:dyDescent="0.2">
      <c r="A23" s="32" t="s">
        <v>121</v>
      </c>
      <c r="B23" s="32"/>
      <c r="C23" s="154"/>
      <c r="D23" s="154"/>
      <c r="E23" s="154"/>
      <c r="F23" s="154"/>
      <c r="G23" s="154"/>
      <c r="H23" s="154"/>
      <c r="I23" s="154"/>
      <c r="J23" s="154"/>
      <c r="K23" s="154"/>
      <c r="L23" s="154"/>
      <c r="M23" s="154"/>
      <c r="N23" s="154"/>
    </row>
    <row r="24" spans="1:14" ht="55.5" customHeight="1" x14ac:dyDescent="0.2">
      <c r="A24" s="32" t="s">
        <v>122</v>
      </c>
      <c r="B24" s="106" t="s">
        <v>221</v>
      </c>
      <c r="C24" s="154"/>
      <c r="D24" s="154"/>
      <c r="E24" s="154"/>
      <c r="F24" s="154"/>
      <c r="G24" s="34" t="s">
        <v>132</v>
      </c>
      <c r="H24" s="154"/>
      <c r="I24" s="154"/>
      <c r="J24" s="154"/>
      <c r="K24" s="154"/>
      <c r="L24" s="154"/>
      <c r="M24" s="154"/>
      <c r="N24" s="154"/>
    </row>
    <row r="25" spans="1:14" ht="15.75" customHeight="1" x14ac:dyDescent="0.2">
      <c r="A25" s="32" t="s">
        <v>85</v>
      </c>
      <c r="B25" s="32" t="s">
        <v>716</v>
      </c>
      <c r="C25" s="154"/>
      <c r="D25" s="154"/>
      <c r="E25" s="154"/>
      <c r="F25" s="154"/>
      <c r="G25" s="154"/>
      <c r="H25" s="154"/>
      <c r="I25" s="154"/>
      <c r="J25" s="154"/>
      <c r="K25" s="154"/>
      <c r="L25" s="154"/>
      <c r="M25" s="154"/>
      <c r="N25" s="154"/>
    </row>
    <row r="26" spans="1:14" ht="15.75" customHeight="1" x14ac:dyDescent="0.2">
      <c r="A26" s="32" t="s">
        <v>123</v>
      </c>
      <c r="B26" s="32"/>
      <c r="C26" s="154"/>
      <c r="D26" s="154"/>
      <c r="E26" s="154"/>
      <c r="F26" s="154"/>
      <c r="G26" s="154"/>
      <c r="H26" s="154"/>
      <c r="I26" s="154"/>
      <c r="J26" s="154"/>
      <c r="K26" s="154"/>
      <c r="L26" s="154"/>
      <c r="M26" s="154"/>
      <c r="N26" s="154"/>
    </row>
    <row r="27" spans="1:14" ht="15.75" customHeight="1" x14ac:dyDescent="0.2">
      <c r="A27" s="32" t="s">
        <v>86</v>
      </c>
      <c r="B27" s="32" t="s">
        <v>717</v>
      </c>
      <c r="C27" s="154"/>
      <c r="D27" s="154"/>
      <c r="E27" s="154"/>
      <c r="F27" s="154"/>
      <c r="G27" s="154"/>
      <c r="H27" s="154"/>
      <c r="I27" s="154"/>
      <c r="J27" s="154"/>
      <c r="K27" s="154"/>
      <c r="L27" s="154"/>
      <c r="M27" s="154"/>
      <c r="N27" s="154"/>
    </row>
    <row r="28" spans="1:14" ht="15.75" customHeight="1" x14ac:dyDescent="0.2">
      <c r="A28" s="154"/>
      <c r="B28" s="154"/>
      <c r="C28" s="154"/>
      <c r="D28" s="154"/>
      <c r="E28" s="154"/>
      <c r="F28" s="154"/>
      <c r="G28" s="154"/>
      <c r="H28" s="154"/>
      <c r="I28" s="154"/>
      <c r="J28" s="154"/>
      <c r="K28" s="154"/>
      <c r="L28" s="154"/>
      <c r="M28" s="154"/>
      <c r="N28" s="154"/>
    </row>
    <row r="29" spans="1:14" ht="29.25" customHeight="1" x14ac:dyDescent="0.2">
      <c r="A29" s="31" t="s">
        <v>124</v>
      </c>
      <c r="B29" s="31"/>
      <c r="C29" s="154"/>
      <c r="D29" s="154"/>
      <c r="E29" s="154"/>
      <c r="F29" s="154"/>
      <c r="G29" s="154"/>
      <c r="H29" s="154"/>
      <c r="I29" s="154"/>
      <c r="J29" s="154"/>
      <c r="K29" s="154"/>
      <c r="L29" s="154"/>
      <c r="M29" s="154"/>
      <c r="N29" s="154"/>
    </row>
    <row r="30" spans="1:14" ht="27" customHeight="1" x14ac:dyDescent="0.2">
      <c r="A30" s="32" t="s">
        <v>126</v>
      </c>
      <c r="B30" s="32"/>
      <c r="C30" s="154"/>
      <c r="D30" s="154"/>
      <c r="E30" s="154"/>
      <c r="F30" s="154"/>
      <c r="G30" s="154"/>
      <c r="H30" s="154"/>
      <c r="I30" s="154"/>
      <c r="J30" s="154"/>
      <c r="K30" s="154"/>
      <c r="L30" s="154"/>
      <c r="M30" s="154"/>
      <c r="N30" s="154"/>
    </row>
    <row r="31" spans="1:14" ht="26.25" customHeight="1" x14ac:dyDescent="0.2">
      <c r="A31" s="32" t="s">
        <v>125</v>
      </c>
      <c r="B31" s="32"/>
      <c r="C31" s="154"/>
      <c r="D31" s="154"/>
      <c r="E31" s="154"/>
      <c r="F31" s="154"/>
      <c r="G31" s="154"/>
      <c r="H31" s="154"/>
      <c r="I31" s="154"/>
      <c r="J31" s="154"/>
      <c r="K31" s="154"/>
      <c r="L31" s="154"/>
      <c r="M31" s="154"/>
      <c r="N31" s="154"/>
    </row>
    <row r="32" spans="1:14" ht="15.75" customHeight="1" x14ac:dyDescent="0.2">
      <c r="A32" s="32" t="s">
        <v>127</v>
      </c>
      <c r="B32" s="32" t="s">
        <v>718</v>
      </c>
      <c r="C32" s="154"/>
      <c r="D32" s="154"/>
      <c r="E32" s="154"/>
      <c r="F32" s="154"/>
      <c r="G32" s="154"/>
      <c r="H32" s="154"/>
      <c r="I32" s="154"/>
      <c r="J32" s="154"/>
      <c r="K32" s="154"/>
      <c r="L32" s="154"/>
      <c r="M32" s="154"/>
      <c r="N32" s="154"/>
    </row>
  </sheetData>
  <mergeCells count="1">
    <mergeCell ref="C19:N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2"/>
  <sheetViews>
    <sheetView workbookViewId="0">
      <pane xSplit="8" ySplit="4" topLeftCell="CM5" activePane="bottomRight" state="frozen"/>
      <selection pane="topRight" activeCell="I1" sqref="I1"/>
      <selection pane="bottomLeft" activeCell="A5" sqref="A5"/>
      <selection pane="bottomRight" activeCell="BB26" sqref="BB26"/>
    </sheetView>
  </sheetViews>
  <sheetFormatPr baseColWidth="10" defaultColWidth="14.42578125" defaultRowHeight="15.75" customHeight="1" x14ac:dyDescent="0.2"/>
  <cols>
    <col min="9" max="112" width="5.140625" customWidth="1"/>
  </cols>
  <sheetData>
    <row r="1" spans="1:112" ht="15.75" customHeight="1" x14ac:dyDescent="0.2">
      <c r="A1" s="5" t="s">
        <v>0</v>
      </c>
      <c r="B1" s="5" t="s">
        <v>1</v>
      </c>
      <c r="C1" s="5" t="s">
        <v>2</v>
      </c>
      <c r="D1" s="5" t="s">
        <v>4</v>
      </c>
      <c r="E1" s="7"/>
      <c r="F1" s="5" t="s">
        <v>5</v>
      </c>
      <c r="G1" s="5" t="s">
        <v>6</v>
      </c>
      <c r="H1" s="5" t="s">
        <v>7</v>
      </c>
      <c r="I1" s="286" t="s">
        <v>8</v>
      </c>
      <c r="J1" s="287"/>
      <c r="K1" s="28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row>
    <row r="2" spans="1:112" ht="15.75" customHeight="1" x14ac:dyDescent="0.2">
      <c r="A2" s="5" t="s">
        <v>9</v>
      </c>
      <c r="B2" s="5" t="s">
        <v>10</v>
      </c>
      <c r="C2" s="5" t="s">
        <v>11</v>
      </c>
      <c r="D2" s="9" t="s">
        <v>13</v>
      </c>
      <c r="E2" s="5" t="s">
        <v>14</v>
      </c>
      <c r="F2" s="5" t="s">
        <v>15</v>
      </c>
      <c r="G2" s="5" t="s">
        <v>16</v>
      </c>
      <c r="H2" s="5" t="s">
        <v>17</v>
      </c>
      <c r="I2" s="286" t="s">
        <v>18</v>
      </c>
      <c r="J2" s="287"/>
      <c r="K2" s="28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row>
    <row r="3" spans="1:112" ht="15.75" customHeight="1" x14ac:dyDescent="0.2">
      <c r="A3" s="8"/>
      <c r="B3" s="8"/>
      <c r="C3" s="8"/>
      <c r="D3" s="8"/>
      <c r="E3" s="8"/>
      <c r="F3" s="8"/>
      <c r="G3" s="8"/>
      <c r="H3" s="8"/>
      <c r="I3" s="288">
        <v>1</v>
      </c>
      <c r="J3" s="290"/>
      <c r="K3" s="288">
        <v>2</v>
      </c>
      <c r="L3" s="290"/>
      <c r="M3" s="288">
        <v>3</v>
      </c>
      <c r="N3" s="290"/>
      <c r="O3" s="288">
        <v>4</v>
      </c>
      <c r="P3" s="290"/>
      <c r="Q3" s="288">
        <v>5</v>
      </c>
      <c r="R3" s="290"/>
      <c r="S3" s="288">
        <v>6</v>
      </c>
      <c r="T3" s="290"/>
      <c r="U3" s="288">
        <v>7</v>
      </c>
      <c r="V3" s="290"/>
      <c r="W3" s="288">
        <v>8</v>
      </c>
      <c r="X3" s="290"/>
      <c r="Y3" s="288">
        <v>9</v>
      </c>
      <c r="Z3" s="290"/>
      <c r="AA3" s="288">
        <v>10</v>
      </c>
      <c r="AB3" s="290"/>
      <c r="AC3" s="288">
        <v>11</v>
      </c>
      <c r="AD3" s="290"/>
      <c r="AE3" s="288">
        <v>12</v>
      </c>
      <c r="AF3" s="290"/>
      <c r="AG3" s="288">
        <v>13</v>
      </c>
      <c r="AH3" s="290"/>
      <c r="AI3" s="288">
        <v>14</v>
      </c>
      <c r="AJ3" s="290"/>
      <c r="AK3" s="288">
        <v>15</v>
      </c>
      <c r="AL3" s="290"/>
      <c r="AM3" s="288">
        <v>16</v>
      </c>
      <c r="AN3" s="290"/>
      <c r="AO3" s="288">
        <v>17</v>
      </c>
      <c r="AP3" s="290"/>
      <c r="AQ3" s="288">
        <v>18</v>
      </c>
      <c r="AR3" s="290"/>
      <c r="AS3" s="288">
        <v>19</v>
      </c>
      <c r="AT3" s="290"/>
      <c r="AU3" s="288">
        <v>20</v>
      </c>
      <c r="AV3" s="290"/>
      <c r="AW3" s="288">
        <v>21</v>
      </c>
      <c r="AX3" s="290"/>
      <c r="AY3" s="288">
        <v>22</v>
      </c>
      <c r="AZ3" s="290"/>
      <c r="BA3" s="288">
        <v>23</v>
      </c>
      <c r="BB3" s="290"/>
      <c r="BC3" s="288">
        <v>24</v>
      </c>
      <c r="BD3" s="290"/>
      <c r="BE3" s="288">
        <v>25</v>
      </c>
      <c r="BF3" s="290"/>
      <c r="BG3" s="288">
        <v>26</v>
      </c>
      <c r="BH3" s="290"/>
      <c r="BI3" s="288">
        <v>27</v>
      </c>
      <c r="BJ3" s="290"/>
      <c r="BK3" s="288">
        <v>28</v>
      </c>
      <c r="BL3" s="290"/>
      <c r="BM3" s="288">
        <v>29</v>
      </c>
      <c r="BN3" s="290"/>
      <c r="BO3" s="288">
        <v>30</v>
      </c>
      <c r="BP3" s="290"/>
      <c r="BQ3" s="288">
        <v>31</v>
      </c>
      <c r="BR3" s="290"/>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A4" s="8"/>
      <c r="B4" s="8"/>
      <c r="C4" s="8"/>
      <c r="D4" s="8"/>
      <c r="E4" s="8"/>
      <c r="F4" s="8"/>
      <c r="G4" s="8"/>
      <c r="H4" s="8"/>
      <c r="I4" s="10" t="s">
        <v>19</v>
      </c>
      <c r="J4" s="10" t="s">
        <v>20</v>
      </c>
      <c r="K4" s="10" t="s">
        <v>19</v>
      </c>
      <c r="L4" s="10" t="s">
        <v>20</v>
      </c>
      <c r="M4" s="10" t="s">
        <v>19</v>
      </c>
      <c r="N4" s="10" t="s">
        <v>20</v>
      </c>
      <c r="O4" s="10" t="s">
        <v>19</v>
      </c>
      <c r="P4" s="10" t="s">
        <v>20</v>
      </c>
      <c r="Q4" s="10" t="s">
        <v>19</v>
      </c>
      <c r="R4" s="10" t="s">
        <v>20</v>
      </c>
      <c r="S4" s="10" t="s">
        <v>19</v>
      </c>
      <c r="T4" s="10" t="s">
        <v>20</v>
      </c>
      <c r="U4" s="10" t="s">
        <v>19</v>
      </c>
      <c r="V4" s="10" t="s">
        <v>20</v>
      </c>
      <c r="W4" s="10" t="s">
        <v>19</v>
      </c>
      <c r="X4" s="10" t="s">
        <v>20</v>
      </c>
      <c r="Y4" s="10" t="s">
        <v>19</v>
      </c>
      <c r="Z4" s="10" t="s">
        <v>20</v>
      </c>
      <c r="AA4" s="10" t="s">
        <v>19</v>
      </c>
      <c r="AB4" s="10" t="s">
        <v>20</v>
      </c>
      <c r="AC4" s="10" t="s">
        <v>19</v>
      </c>
      <c r="AD4" s="10" t="s">
        <v>20</v>
      </c>
      <c r="AE4" s="10" t="s">
        <v>19</v>
      </c>
      <c r="AF4" s="10" t="s">
        <v>20</v>
      </c>
      <c r="AG4" s="10" t="s">
        <v>19</v>
      </c>
      <c r="AH4" s="10" t="s">
        <v>20</v>
      </c>
      <c r="AI4" s="10" t="s">
        <v>19</v>
      </c>
      <c r="AJ4" s="10" t="s">
        <v>20</v>
      </c>
      <c r="AK4" s="10" t="s">
        <v>19</v>
      </c>
      <c r="AL4" s="10" t="s">
        <v>20</v>
      </c>
      <c r="AM4" s="10" t="s">
        <v>19</v>
      </c>
      <c r="AN4" s="10" t="s">
        <v>20</v>
      </c>
      <c r="AO4" s="10" t="s">
        <v>19</v>
      </c>
      <c r="AP4" s="10" t="s">
        <v>20</v>
      </c>
      <c r="AQ4" s="10" t="s">
        <v>19</v>
      </c>
      <c r="AR4" s="10" t="s">
        <v>20</v>
      </c>
      <c r="AS4" s="10" t="s">
        <v>19</v>
      </c>
      <c r="AT4" s="10" t="s">
        <v>20</v>
      </c>
      <c r="AU4" s="10" t="s">
        <v>19</v>
      </c>
      <c r="AV4" s="10" t="s">
        <v>20</v>
      </c>
      <c r="AW4" s="10" t="s">
        <v>19</v>
      </c>
      <c r="AX4" s="10" t="s">
        <v>20</v>
      </c>
      <c r="AY4" s="10" t="s">
        <v>19</v>
      </c>
      <c r="AZ4" s="10" t="s">
        <v>20</v>
      </c>
      <c r="BA4" s="10" t="s">
        <v>19</v>
      </c>
      <c r="BB4" s="10" t="s">
        <v>20</v>
      </c>
      <c r="BC4" s="10" t="s">
        <v>19</v>
      </c>
      <c r="BD4" s="10" t="s">
        <v>20</v>
      </c>
      <c r="BE4" s="10" t="s">
        <v>19</v>
      </c>
      <c r="BF4" s="10" t="s">
        <v>20</v>
      </c>
      <c r="BG4" s="10" t="s">
        <v>19</v>
      </c>
      <c r="BH4" s="10" t="s">
        <v>20</v>
      </c>
      <c r="BI4" s="10" t="s">
        <v>19</v>
      </c>
      <c r="BJ4" s="10" t="s">
        <v>20</v>
      </c>
      <c r="BK4" s="10" t="s">
        <v>19</v>
      </c>
      <c r="BL4" s="10" t="s">
        <v>20</v>
      </c>
      <c r="BM4" s="10" t="s">
        <v>19</v>
      </c>
      <c r="BN4" s="10" t="s">
        <v>20</v>
      </c>
      <c r="BO4" s="10" t="s">
        <v>19</v>
      </c>
      <c r="BP4" s="10" t="s">
        <v>20</v>
      </c>
      <c r="BQ4" s="10" t="s">
        <v>19</v>
      </c>
      <c r="BR4" s="10" t="s">
        <v>20</v>
      </c>
      <c r="BS4" s="10" t="s">
        <v>19</v>
      </c>
      <c r="BT4" s="10" t="s">
        <v>20</v>
      </c>
      <c r="BU4" s="10" t="s">
        <v>19</v>
      </c>
      <c r="BV4" s="10" t="s">
        <v>20</v>
      </c>
      <c r="BW4" s="10" t="s">
        <v>19</v>
      </c>
      <c r="BX4" s="10" t="s">
        <v>20</v>
      </c>
      <c r="BY4" s="10" t="s">
        <v>19</v>
      </c>
      <c r="BZ4" s="10" t="s">
        <v>20</v>
      </c>
      <c r="CA4" s="10" t="s">
        <v>19</v>
      </c>
      <c r="CB4" s="10" t="s">
        <v>20</v>
      </c>
      <c r="CC4" s="10" t="s">
        <v>19</v>
      </c>
      <c r="CD4" s="10" t="s">
        <v>20</v>
      </c>
      <c r="CE4" s="10" t="s">
        <v>19</v>
      </c>
      <c r="CF4" s="10" t="s">
        <v>20</v>
      </c>
      <c r="CG4" s="10" t="s">
        <v>19</v>
      </c>
      <c r="CH4" s="10" t="s">
        <v>20</v>
      </c>
      <c r="CI4" s="10" t="s">
        <v>19</v>
      </c>
      <c r="CJ4" s="10" t="s">
        <v>20</v>
      </c>
      <c r="CK4" s="10" t="s">
        <v>19</v>
      </c>
      <c r="CL4" s="10" t="s">
        <v>20</v>
      </c>
      <c r="CM4" s="10" t="s">
        <v>19</v>
      </c>
      <c r="CN4" s="10" t="s">
        <v>20</v>
      </c>
      <c r="CO4" s="10" t="s">
        <v>19</v>
      </c>
      <c r="CP4" s="10" t="s">
        <v>20</v>
      </c>
      <c r="CQ4" s="10" t="s">
        <v>19</v>
      </c>
      <c r="CR4" s="10" t="s">
        <v>20</v>
      </c>
      <c r="CS4" s="10" t="s">
        <v>19</v>
      </c>
      <c r="CT4" s="10" t="s">
        <v>20</v>
      </c>
      <c r="CU4" s="10" t="s">
        <v>19</v>
      </c>
      <c r="CV4" s="10" t="s">
        <v>20</v>
      </c>
      <c r="CW4" s="10" t="s">
        <v>19</v>
      </c>
      <c r="CX4" s="10" t="s">
        <v>20</v>
      </c>
      <c r="CY4" s="10" t="s">
        <v>19</v>
      </c>
      <c r="CZ4" s="10" t="s">
        <v>20</v>
      </c>
      <c r="DA4" s="10" t="s">
        <v>19</v>
      </c>
      <c r="DB4" s="10" t="s">
        <v>20</v>
      </c>
      <c r="DC4" s="10" t="s">
        <v>19</v>
      </c>
      <c r="DD4" s="10" t="s">
        <v>20</v>
      </c>
      <c r="DE4" s="10" t="s">
        <v>19</v>
      </c>
      <c r="DF4" s="10" t="s">
        <v>20</v>
      </c>
      <c r="DG4" s="10" t="s">
        <v>19</v>
      </c>
      <c r="DH4" s="10" t="s">
        <v>20</v>
      </c>
    </row>
    <row r="5" spans="1:112" ht="15.75" customHeight="1" x14ac:dyDescent="0.2">
      <c r="A5" s="14" t="s">
        <v>52</v>
      </c>
      <c r="B5" s="14">
        <v>1</v>
      </c>
      <c r="C5" s="119"/>
      <c r="D5" s="120" t="s">
        <v>53</v>
      </c>
      <c r="E5" s="117"/>
      <c r="F5" s="119"/>
      <c r="G5" s="107" t="s">
        <v>55</v>
      </c>
      <c r="H5" s="107" t="s">
        <v>54</v>
      </c>
      <c r="I5" s="117">
        <v>0</v>
      </c>
      <c r="J5" s="117">
        <v>0</v>
      </c>
      <c r="K5" s="78">
        <v>0</v>
      </c>
      <c r="L5" s="78">
        <v>0</v>
      </c>
      <c r="M5" s="78">
        <v>0</v>
      </c>
      <c r="N5" s="78">
        <v>0</v>
      </c>
      <c r="O5" s="78">
        <v>0</v>
      </c>
      <c r="P5" s="78">
        <v>0</v>
      </c>
      <c r="Q5" s="78">
        <v>0</v>
      </c>
      <c r="R5" s="78">
        <v>0</v>
      </c>
      <c r="S5" s="78">
        <v>0</v>
      </c>
      <c r="T5" s="78">
        <v>0</v>
      </c>
      <c r="U5" s="78">
        <v>0</v>
      </c>
      <c r="V5" s="78">
        <v>0</v>
      </c>
      <c r="W5" s="78">
        <v>0</v>
      </c>
      <c r="X5" s="78">
        <v>0</v>
      </c>
      <c r="Y5" s="78">
        <v>0</v>
      </c>
      <c r="Z5" s="78">
        <v>0</v>
      </c>
      <c r="AA5" s="78">
        <v>0</v>
      </c>
      <c r="AB5" s="78">
        <v>0</v>
      </c>
      <c r="AC5" s="78">
        <v>0</v>
      </c>
      <c r="AD5" s="78">
        <v>0</v>
      </c>
      <c r="AE5" s="78">
        <v>0</v>
      </c>
      <c r="AF5" s="78">
        <v>0</v>
      </c>
      <c r="AG5" s="78">
        <v>0</v>
      </c>
      <c r="AH5" s="78">
        <v>0</v>
      </c>
      <c r="AI5" s="78">
        <v>0</v>
      </c>
      <c r="AJ5" s="78">
        <v>0</v>
      </c>
      <c r="AK5" s="78">
        <v>0</v>
      </c>
      <c r="AL5" s="78">
        <v>0</v>
      </c>
      <c r="AM5" s="78">
        <v>0</v>
      </c>
      <c r="AN5" s="78">
        <v>0</v>
      </c>
      <c r="AO5" s="78">
        <v>0</v>
      </c>
      <c r="AP5" s="78">
        <v>0</v>
      </c>
      <c r="AQ5" s="78">
        <v>0</v>
      </c>
      <c r="AR5" s="78">
        <v>0</v>
      </c>
      <c r="AS5" s="78">
        <v>0</v>
      </c>
      <c r="AT5" s="78">
        <v>0</v>
      </c>
      <c r="AU5" s="78">
        <v>0</v>
      </c>
      <c r="AV5" s="78">
        <v>0</v>
      </c>
      <c r="AW5" s="78">
        <v>0</v>
      </c>
      <c r="AX5" s="78">
        <v>0</v>
      </c>
      <c r="AY5" s="78">
        <v>0</v>
      </c>
      <c r="AZ5" s="78">
        <v>0</v>
      </c>
      <c r="BA5" s="78">
        <v>0</v>
      </c>
      <c r="BB5" s="78">
        <v>0</v>
      </c>
      <c r="BC5" s="78">
        <v>0</v>
      </c>
      <c r="BD5" s="78">
        <v>0</v>
      </c>
      <c r="BE5" s="78">
        <v>0</v>
      </c>
      <c r="BF5" s="78">
        <v>0</v>
      </c>
      <c r="BG5" s="78">
        <v>0</v>
      </c>
      <c r="BH5" s="78">
        <v>0</v>
      </c>
      <c r="BI5" s="78">
        <v>0</v>
      </c>
      <c r="BJ5" s="78">
        <v>0</v>
      </c>
      <c r="BK5" s="78">
        <v>0</v>
      </c>
      <c r="BL5" s="78">
        <v>1</v>
      </c>
      <c r="BM5" s="78">
        <v>3</v>
      </c>
      <c r="BN5" s="78">
        <v>3</v>
      </c>
      <c r="BO5" s="78">
        <v>1</v>
      </c>
      <c r="BP5" s="78">
        <v>3</v>
      </c>
      <c r="BQ5" s="78">
        <v>0</v>
      </c>
      <c r="BR5" s="78">
        <v>5</v>
      </c>
      <c r="BS5" s="78">
        <v>0</v>
      </c>
      <c r="BT5" s="78">
        <v>1</v>
      </c>
      <c r="BU5" s="78">
        <v>19</v>
      </c>
      <c r="BV5" s="78">
        <v>29</v>
      </c>
      <c r="BW5" s="107">
        <v>90</v>
      </c>
      <c r="BX5" s="107">
        <v>130</v>
      </c>
      <c r="BY5" s="107">
        <v>151</v>
      </c>
      <c r="BZ5" s="107">
        <v>89</v>
      </c>
      <c r="CA5" s="107">
        <v>69</v>
      </c>
      <c r="CB5" s="107">
        <v>76</v>
      </c>
      <c r="CC5" s="107">
        <v>65</v>
      </c>
      <c r="CD5" s="107">
        <v>101</v>
      </c>
      <c r="CE5" s="107">
        <v>110</v>
      </c>
      <c r="CF5" s="107">
        <v>88</v>
      </c>
      <c r="CG5" s="116">
        <v>155</v>
      </c>
      <c r="CH5" s="116">
        <v>126</v>
      </c>
      <c r="CI5" s="116">
        <v>170</v>
      </c>
      <c r="CJ5" s="116">
        <v>73</v>
      </c>
      <c r="CK5" s="116">
        <v>344</v>
      </c>
      <c r="CL5" s="116">
        <v>181</v>
      </c>
      <c r="CM5" s="116">
        <v>312</v>
      </c>
      <c r="CN5" s="116">
        <v>183</v>
      </c>
      <c r="CO5" s="116">
        <v>145</v>
      </c>
      <c r="CP5" s="116">
        <v>120</v>
      </c>
      <c r="CQ5" s="116">
        <v>225</v>
      </c>
      <c r="CR5" s="116">
        <v>150</v>
      </c>
      <c r="CS5" s="116">
        <v>150</v>
      </c>
      <c r="CT5" s="116">
        <v>60</v>
      </c>
      <c r="CU5" s="78"/>
      <c r="CV5" s="78"/>
      <c r="CW5" s="78"/>
      <c r="CX5" s="78"/>
      <c r="CY5" s="78"/>
      <c r="CZ5" s="78"/>
      <c r="DA5" s="78"/>
      <c r="DB5" s="78"/>
      <c r="DC5" s="78"/>
      <c r="DD5" s="8"/>
      <c r="DE5" s="8"/>
      <c r="DF5" s="8"/>
      <c r="DG5" s="8"/>
      <c r="DH5" s="8"/>
    </row>
    <row r="6" spans="1:112" ht="15.75" customHeight="1" x14ac:dyDescent="0.2">
      <c r="A6" s="14" t="s">
        <v>52</v>
      </c>
      <c r="B6" s="15">
        <v>2</v>
      </c>
      <c r="C6" s="119"/>
      <c r="D6" s="116" t="s">
        <v>225</v>
      </c>
      <c r="E6" s="116"/>
      <c r="F6" s="116"/>
      <c r="G6" s="116" t="s">
        <v>226</v>
      </c>
      <c r="H6" s="116" t="s">
        <v>54</v>
      </c>
      <c r="I6" s="117"/>
      <c r="J6" s="117"/>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116">
        <v>0</v>
      </c>
      <c r="BF6" s="116">
        <v>0</v>
      </c>
      <c r="BG6" s="116">
        <v>2</v>
      </c>
      <c r="BH6" s="116">
        <v>1</v>
      </c>
      <c r="BI6" s="78"/>
      <c r="BJ6" s="78"/>
      <c r="BK6" s="116">
        <v>0</v>
      </c>
      <c r="BL6" s="116">
        <v>0</v>
      </c>
      <c r="BM6" s="116">
        <v>0</v>
      </c>
      <c r="BN6" s="116">
        <v>0</v>
      </c>
      <c r="BO6" s="78">
        <v>1</v>
      </c>
      <c r="BP6" s="78">
        <v>1</v>
      </c>
      <c r="BQ6" s="78"/>
      <c r="BR6" s="78"/>
      <c r="BS6" s="116">
        <v>3</v>
      </c>
      <c r="BT6" s="116">
        <v>2</v>
      </c>
      <c r="BU6" s="78"/>
      <c r="BV6" s="78"/>
      <c r="BW6" s="116">
        <v>131</v>
      </c>
      <c r="BX6" s="116">
        <v>88</v>
      </c>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8"/>
      <c r="DE6" s="8"/>
      <c r="DF6" s="8"/>
      <c r="DG6" s="8"/>
      <c r="DH6" s="8"/>
    </row>
    <row r="7" spans="1:112" ht="15.75" customHeight="1" x14ac:dyDescent="0.2">
      <c r="C7" s="117"/>
      <c r="D7" s="117"/>
      <c r="E7" s="117"/>
      <c r="F7" s="117"/>
      <c r="G7" s="117"/>
      <c r="H7" s="117"/>
      <c r="I7" s="117"/>
      <c r="J7" s="117"/>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8"/>
      <c r="DE7" s="8"/>
      <c r="DF7" s="8"/>
      <c r="DG7" s="8"/>
      <c r="DH7" s="8"/>
    </row>
    <row r="8" spans="1:112" s="40" customFormat="1" ht="15.75" customHeight="1" x14ac:dyDescent="0.2">
      <c r="I8" s="117"/>
      <c r="J8" s="117"/>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41"/>
      <c r="DE8" s="41"/>
      <c r="DF8" s="41"/>
      <c r="DG8" s="41"/>
      <c r="DH8" s="41"/>
    </row>
    <row r="9" spans="1:112" ht="15.75" customHeight="1" x14ac:dyDescent="0.2">
      <c r="A9" s="17"/>
      <c r="B9" s="18"/>
      <c r="D9" s="19"/>
      <c r="I9" s="37" t="s">
        <v>133</v>
      </c>
      <c r="K9" s="8"/>
      <c r="L9" s="8"/>
      <c r="M9" s="8"/>
      <c r="N9" s="8"/>
      <c r="O9" s="8"/>
      <c r="P9" s="8"/>
      <c r="Q9" s="8"/>
      <c r="R9" s="8"/>
      <c r="S9" s="8"/>
      <c r="T9" s="8"/>
      <c r="U9" s="8"/>
      <c r="V9" s="41"/>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row>
    <row r="10" spans="1:112" s="44" customFormat="1" ht="15.75" customHeight="1" x14ac:dyDescent="0.2">
      <c r="A10" s="21"/>
      <c r="B10" s="18"/>
      <c r="D10" s="19"/>
      <c r="I10" s="37">
        <f>SUM(I5:I6)</f>
        <v>0</v>
      </c>
      <c r="J10" s="37">
        <f t="shared" ref="J10:BU10" si="0">SUM(J5:J6)</f>
        <v>0</v>
      </c>
      <c r="K10" s="37">
        <f t="shared" si="0"/>
        <v>0</v>
      </c>
      <c r="L10" s="37">
        <f t="shared" si="0"/>
        <v>0</v>
      </c>
      <c r="M10" s="37">
        <f t="shared" si="0"/>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c r="AO10" s="37">
        <f t="shared" si="0"/>
        <v>0</v>
      </c>
      <c r="AP10" s="37">
        <f t="shared" si="0"/>
        <v>0</v>
      </c>
      <c r="AQ10" s="37">
        <f t="shared" si="0"/>
        <v>0</v>
      </c>
      <c r="AR10" s="37">
        <f t="shared" si="0"/>
        <v>0</v>
      </c>
      <c r="AS10" s="37">
        <f t="shared" si="0"/>
        <v>0</v>
      </c>
      <c r="AT10" s="37">
        <f t="shared" si="0"/>
        <v>0</v>
      </c>
      <c r="AU10" s="37">
        <f t="shared" si="0"/>
        <v>0</v>
      </c>
      <c r="AV10" s="37">
        <f t="shared" si="0"/>
        <v>0</v>
      </c>
      <c r="AW10" s="37">
        <f t="shared" si="0"/>
        <v>0</v>
      </c>
      <c r="AX10" s="37">
        <f t="shared" si="0"/>
        <v>0</v>
      </c>
      <c r="AY10" s="37">
        <f t="shared" si="0"/>
        <v>0</v>
      </c>
      <c r="AZ10" s="37">
        <f t="shared" si="0"/>
        <v>0</v>
      </c>
      <c r="BA10" s="37">
        <f t="shared" si="0"/>
        <v>0</v>
      </c>
      <c r="BB10" s="37">
        <f t="shared" si="0"/>
        <v>0</v>
      </c>
      <c r="BC10" s="37">
        <f t="shared" si="0"/>
        <v>0</v>
      </c>
      <c r="BD10" s="37">
        <f t="shared" si="0"/>
        <v>0</v>
      </c>
      <c r="BE10" s="37">
        <f t="shared" si="0"/>
        <v>0</v>
      </c>
      <c r="BF10" s="37">
        <f t="shared" si="0"/>
        <v>0</v>
      </c>
      <c r="BG10" s="37">
        <f t="shared" si="0"/>
        <v>2</v>
      </c>
      <c r="BH10" s="37">
        <f t="shared" si="0"/>
        <v>1</v>
      </c>
      <c r="BI10" s="37">
        <f t="shared" si="0"/>
        <v>0</v>
      </c>
      <c r="BJ10" s="37">
        <f t="shared" si="0"/>
        <v>0</v>
      </c>
      <c r="BK10" s="37">
        <f t="shared" si="0"/>
        <v>0</v>
      </c>
      <c r="BL10" s="37">
        <f t="shared" si="0"/>
        <v>1</v>
      </c>
      <c r="BM10" s="37">
        <f t="shared" si="0"/>
        <v>3</v>
      </c>
      <c r="BN10" s="37">
        <f t="shared" si="0"/>
        <v>3</v>
      </c>
      <c r="BO10" s="37">
        <f t="shared" si="0"/>
        <v>2</v>
      </c>
      <c r="BP10" s="37">
        <f t="shared" si="0"/>
        <v>4</v>
      </c>
      <c r="BQ10" s="37">
        <f t="shared" si="0"/>
        <v>0</v>
      </c>
      <c r="BR10" s="37">
        <f t="shared" si="0"/>
        <v>5</v>
      </c>
      <c r="BS10" s="37">
        <f t="shared" si="0"/>
        <v>3</v>
      </c>
      <c r="BT10" s="37">
        <f t="shared" si="0"/>
        <v>3</v>
      </c>
      <c r="BU10" s="37">
        <f t="shared" si="0"/>
        <v>19</v>
      </c>
      <c r="BV10" s="37">
        <f t="shared" ref="BV10:DH10" si="1">SUM(BV5:BV6)</f>
        <v>29</v>
      </c>
      <c r="BW10" s="37">
        <f t="shared" si="1"/>
        <v>221</v>
      </c>
      <c r="BX10" s="37">
        <f t="shared" si="1"/>
        <v>218</v>
      </c>
      <c r="BY10" s="37">
        <f t="shared" si="1"/>
        <v>151</v>
      </c>
      <c r="BZ10" s="37">
        <f t="shared" si="1"/>
        <v>89</v>
      </c>
      <c r="CA10" s="37">
        <f t="shared" si="1"/>
        <v>69</v>
      </c>
      <c r="CB10" s="37">
        <f t="shared" si="1"/>
        <v>76</v>
      </c>
      <c r="CC10" s="37">
        <f t="shared" si="1"/>
        <v>65</v>
      </c>
      <c r="CD10" s="37">
        <f t="shared" si="1"/>
        <v>101</v>
      </c>
      <c r="CE10" s="37">
        <f t="shared" si="1"/>
        <v>110</v>
      </c>
      <c r="CF10" s="37">
        <f t="shared" si="1"/>
        <v>88</v>
      </c>
      <c r="CG10" s="37">
        <f t="shared" si="1"/>
        <v>155</v>
      </c>
      <c r="CH10" s="37">
        <f t="shared" si="1"/>
        <v>126</v>
      </c>
      <c r="CI10" s="37">
        <f t="shared" si="1"/>
        <v>170</v>
      </c>
      <c r="CJ10" s="37">
        <f t="shared" si="1"/>
        <v>73</v>
      </c>
      <c r="CK10" s="37">
        <f t="shared" si="1"/>
        <v>344</v>
      </c>
      <c r="CL10" s="37">
        <f t="shared" si="1"/>
        <v>181</v>
      </c>
      <c r="CM10" s="37">
        <f t="shared" si="1"/>
        <v>312</v>
      </c>
      <c r="CN10" s="37">
        <f t="shared" si="1"/>
        <v>183</v>
      </c>
      <c r="CO10" s="37">
        <f t="shared" si="1"/>
        <v>145</v>
      </c>
      <c r="CP10" s="37">
        <f t="shared" si="1"/>
        <v>120</v>
      </c>
      <c r="CQ10" s="37">
        <f t="shared" si="1"/>
        <v>225</v>
      </c>
      <c r="CR10" s="37">
        <f t="shared" si="1"/>
        <v>150</v>
      </c>
      <c r="CS10" s="37">
        <f t="shared" si="1"/>
        <v>150</v>
      </c>
      <c r="CT10" s="37">
        <f t="shared" si="1"/>
        <v>60</v>
      </c>
      <c r="CU10" s="37">
        <f t="shared" si="1"/>
        <v>0</v>
      </c>
      <c r="CV10" s="37">
        <f t="shared" si="1"/>
        <v>0</v>
      </c>
      <c r="CW10" s="37">
        <f t="shared" si="1"/>
        <v>0</v>
      </c>
      <c r="CX10" s="37">
        <f t="shared" si="1"/>
        <v>0</v>
      </c>
      <c r="CY10" s="37">
        <f t="shared" si="1"/>
        <v>0</v>
      </c>
      <c r="CZ10" s="37">
        <f t="shared" si="1"/>
        <v>0</v>
      </c>
      <c r="DA10" s="37">
        <f t="shared" si="1"/>
        <v>0</v>
      </c>
      <c r="DB10" s="37">
        <f t="shared" si="1"/>
        <v>0</v>
      </c>
      <c r="DC10" s="37">
        <f t="shared" si="1"/>
        <v>0</v>
      </c>
      <c r="DD10" s="37">
        <f t="shared" si="1"/>
        <v>0</v>
      </c>
      <c r="DE10" s="37">
        <f t="shared" si="1"/>
        <v>0</v>
      </c>
      <c r="DF10" s="37">
        <f t="shared" si="1"/>
        <v>0</v>
      </c>
      <c r="DG10" s="37">
        <f t="shared" si="1"/>
        <v>0</v>
      </c>
      <c r="DH10" s="37">
        <f t="shared" si="1"/>
        <v>0</v>
      </c>
    </row>
    <row r="11" spans="1:112" ht="15.75" customHeight="1" x14ac:dyDescent="0.2">
      <c r="A11" s="17"/>
      <c r="B11" s="15"/>
      <c r="D11" s="16"/>
      <c r="I11" s="291">
        <f>SUM(I10:J10)</f>
        <v>0</v>
      </c>
      <c r="J11" s="291"/>
      <c r="K11" s="291">
        <f t="shared" ref="K11" si="2">SUM(K10:L10)</f>
        <v>0</v>
      </c>
      <c r="L11" s="291"/>
      <c r="M11" s="291">
        <f t="shared" ref="M11" si="3">SUM(M10:N10)</f>
        <v>0</v>
      </c>
      <c r="N11" s="291"/>
      <c r="O11" s="291">
        <f t="shared" ref="O11" si="4">SUM(O10:P10)</f>
        <v>0</v>
      </c>
      <c r="P11" s="291"/>
      <c r="Q11" s="291">
        <f t="shared" ref="Q11" si="5">SUM(Q10:R10)</f>
        <v>0</v>
      </c>
      <c r="R11" s="291"/>
      <c r="S11" s="291">
        <f t="shared" ref="S11" si="6">SUM(S10:T10)</f>
        <v>0</v>
      </c>
      <c r="T11" s="291"/>
      <c r="U11" s="291">
        <f>SUM(U10:V10)</f>
        <v>0</v>
      </c>
      <c r="V11" s="291"/>
      <c r="W11" s="291">
        <f t="shared" ref="W11" si="7">SUM(W10:X10)</f>
        <v>0</v>
      </c>
      <c r="X11" s="291"/>
      <c r="Y11" s="291">
        <f t="shared" ref="Y11" si="8">SUM(Y10:Z10)</f>
        <v>0</v>
      </c>
      <c r="Z11" s="291"/>
      <c r="AA11" s="291">
        <f>SUM(AA10:AB10)</f>
        <v>0</v>
      </c>
      <c r="AB11" s="291"/>
      <c r="AC11" s="291">
        <f>SUM(AC10:AD10)</f>
        <v>0</v>
      </c>
      <c r="AD11" s="291"/>
      <c r="AE11" s="291">
        <f t="shared" ref="AE11" si="9">SUM(AE10:AF10)</f>
        <v>0</v>
      </c>
      <c r="AF11" s="291"/>
      <c r="AG11" s="291">
        <f t="shared" ref="AG11" si="10">SUM(AG10:AH10)</f>
        <v>0</v>
      </c>
      <c r="AH11" s="291"/>
      <c r="AI11" s="291">
        <f t="shared" ref="AI11" si="11">SUM(AI10:AJ10)</f>
        <v>0</v>
      </c>
      <c r="AJ11" s="291"/>
      <c r="AK11" s="291">
        <f t="shared" ref="AK11" si="12">SUM(AK10:AL10)</f>
        <v>0</v>
      </c>
      <c r="AL11" s="291"/>
      <c r="AM11" s="291">
        <f t="shared" ref="AM11" si="13">SUM(AM10:AN10)</f>
        <v>0</v>
      </c>
      <c r="AN11" s="291"/>
      <c r="AO11" s="291">
        <f t="shared" ref="AO11" si="14">SUM(AO10:AP10)</f>
        <v>0</v>
      </c>
      <c r="AP11" s="291"/>
      <c r="AQ11" s="291">
        <f t="shared" ref="AQ11" si="15">SUM(AQ10:AR10)</f>
        <v>0</v>
      </c>
      <c r="AR11" s="291"/>
      <c r="AS11" s="291">
        <f t="shared" ref="AS11" si="16">SUM(AS10:AT10)</f>
        <v>0</v>
      </c>
      <c r="AT11" s="291"/>
      <c r="AU11" s="291">
        <f t="shared" ref="AU11" si="17">SUM(AU10:AV10)</f>
        <v>0</v>
      </c>
      <c r="AV11" s="291"/>
      <c r="AW11" s="291">
        <f t="shared" ref="AW11" si="18">SUM(AW10:AX10)</f>
        <v>0</v>
      </c>
      <c r="AX11" s="291"/>
      <c r="AY11" s="291">
        <f t="shared" ref="AY11" si="19">SUM(AY10:AZ10)</f>
        <v>0</v>
      </c>
      <c r="AZ11" s="291"/>
      <c r="BA11" s="291">
        <f t="shared" ref="BA11" si="20">SUM(BA10:BB10)</f>
        <v>0</v>
      </c>
      <c r="BB11" s="291"/>
      <c r="BC11" s="291">
        <f t="shared" ref="BC11" si="21">SUM(BC10:BD10)</f>
        <v>0</v>
      </c>
      <c r="BD11" s="291"/>
      <c r="BE11" s="291">
        <f t="shared" ref="BE11" si="22">SUM(BE10:BF10)</f>
        <v>0</v>
      </c>
      <c r="BF11" s="291"/>
      <c r="BG11" s="291">
        <f t="shared" ref="BG11" si="23">SUM(BG10:BH10)</f>
        <v>3</v>
      </c>
      <c r="BH11" s="291"/>
      <c r="BI11" s="291">
        <f t="shared" ref="BI11" si="24">SUM(BI10:BJ10)</f>
        <v>0</v>
      </c>
      <c r="BJ11" s="291"/>
      <c r="BK11" s="291">
        <f t="shared" ref="BK11" si="25">SUM(BK10:BL10)</f>
        <v>1</v>
      </c>
      <c r="BL11" s="291"/>
      <c r="BM11" s="291">
        <f t="shared" ref="BM11" si="26">SUM(BM10:BN10)</f>
        <v>6</v>
      </c>
      <c r="BN11" s="291"/>
      <c r="BO11" s="291">
        <f t="shared" ref="BO11" si="27">SUM(BO10:BP10)</f>
        <v>6</v>
      </c>
      <c r="BP11" s="291"/>
      <c r="BQ11" s="291">
        <f t="shared" ref="BQ11" si="28">SUM(BQ10:BR10)</f>
        <v>5</v>
      </c>
      <c r="BR11" s="291"/>
      <c r="BS11" s="291">
        <f t="shared" ref="BS11" si="29">SUM(BS10:BT10)</f>
        <v>6</v>
      </c>
      <c r="BT11" s="291"/>
      <c r="BU11" s="291">
        <f t="shared" ref="BU11" si="30">SUM(BU10:BV10)</f>
        <v>48</v>
      </c>
      <c r="BV11" s="291"/>
      <c r="BW11" s="291">
        <f t="shared" ref="BW11" si="31">SUM(BW10:BX10)</f>
        <v>439</v>
      </c>
      <c r="BX11" s="291"/>
      <c r="BY11" s="291">
        <f t="shared" ref="BY11" si="32">SUM(BY10:BZ10)</f>
        <v>240</v>
      </c>
      <c r="BZ11" s="291"/>
      <c r="CA11" s="291">
        <f t="shared" ref="CA11" si="33">SUM(CA10:CB10)</f>
        <v>145</v>
      </c>
      <c r="CB11" s="291"/>
      <c r="CC11" s="291">
        <f t="shared" ref="CC11" si="34">SUM(CC10:CD10)</f>
        <v>166</v>
      </c>
      <c r="CD11" s="291"/>
      <c r="CE11" s="291">
        <f t="shared" ref="CE11" si="35">SUM(CE10:CF10)</f>
        <v>198</v>
      </c>
      <c r="CF11" s="291"/>
      <c r="CG11" s="291">
        <f t="shared" ref="CG11" si="36">SUM(CG10:CH10)</f>
        <v>281</v>
      </c>
      <c r="CH11" s="291"/>
      <c r="CI11" s="291">
        <f t="shared" ref="CI11" si="37">SUM(CI10:CJ10)</f>
        <v>243</v>
      </c>
      <c r="CJ11" s="291"/>
      <c r="CK11" s="291">
        <f t="shared" ref="CK11" si="38">SUM(CK10:CL10)</f>
        <v>525</v>
      </c>
      <c r="CL11" s="291"/>
      <c r="CM11" s="291">
        <f t="shared" ref="CM11" si="39">SUM(CM10:CN10)</f>
        <v>495</v>
      </c>
      <c r="CN11" s="291"/>
      <c r="CO11" s="291">
        <f t="shared" ref="CO11" si="40">SUM(CO10:CP10)</f>
        <v>265</v>
      </c>
      <c r="CP11" s="291"/>
      <c r="CQ11" s="291">
        <f t="shared" ref="CQ11" si="41">SUM(CQ10:CR10)</f>
        <v>375</v>
      </c>
      <c r="CR11" s="291"/>
      <c r="CS11" s="291">
        <f t="shared" ref="CS11" si="42">SUM(CS10:CT10)</f>
        <v>210</v>
      </c>
      <c r="CT11" s="291"/>
      <c r="CU11" s="291">
        <f t="shared" ref="CU11" si="43">SUM(CU10:CV10)</f>
        <v>0</v>
      </c>
      <c r="CV11" s="291"/>
      <c r="CW11" s="291">
        <f t="shared" ref="CW11" si="44">SUM(CW10:CX10)</f>
        <v>0</v>
      </c>
      <c r="CX11" s="291"/>
      <c r="CY11" s="291">
        <f t="shared" ref="CY11" si="45">SUM(CY10:CZ10)</f>
        <v>0</v>
      </c>
      <c r="CZ11" s="291"/>
      <c r="DA11" s="291">
        <f>SUM(DA10:DB10)</f>
        <v>0</v>
      </c>
      <c r="DB11" s="291"/>
      <c r="DC11" s="291">
        <f t="shared" ref="DC11" si="46">SUM(DC10:DD10)</f>
        <v>0</v>
      </c>
      <c r="DD11" s="291"/>
      <c r="DE11" s="291">
        <f t="shared" ref="DE11" si="47">SUM(DE10:DF10)</f>
        <v>0</v>
      </c>
      <c r="DF11" s="291"/>
      <c r="DG11" s="291">
        <f t="shared" ref="DG11" si="48">SUM(DG10:DH10)</f>
        <v>0</v>
      </c>
      <c r="DH11" s="291"/>
    </row>
    <row r="12" spans="1:112" ht="15.75"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row>
    <row r="13" spans="1:112" ht="15.75" customHeight="1" x14ac:dyDescent="0.2">
      <c r="A13" s="8"/>
      <c r="B13" s="8"/>
      <c r="C13" s="8"/>
      <c r="D13" s="8"/>
      <c r="E13" s="8"/>
      <c r="F13" s="8"/>
      <c r="G13" s="8"/>
      <c r="H13" s="8"/>
      <c r="I13" s="38" t="s">
        <v>129</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row>
    <row r="14" spans="1:112" ht="15.75" customHeight="1" x14ac:dyDescent="0.2">
      <c r="A14" s="8"/>
      <c r="B14" s="8"/>
      <c r="C14" s="8"/>
      <c r="D14" s="8"/>
      <c r="E14" s="8"/>
      <c r="F14" s="8"/>
      <c r="G14" s="8"/>
      <c r="H14" s="8"/>
      <c r="I14" s="8">
        <f>COUNT(I5:I6)</f>
        <v>1</v>
      </c>
      <c r="J14" s="38">
        <f t="shared" ref="J14:BU14" si="49">COUNT(J5:J6)</f>
        <v>1</v>
      </c>
      <c r="K14" s="38">
        <f>COUNT(K5:K6)</f>
        <v>1</v>
      </c>
      <c r="L14" s="38">
        <f t="shared" si="49"/>
        <v>1</v>
      </c>
      <c r="M14" s="38">
        <f t="shared" si="49"/>
        <v>1</v>
      </c>
      <c r="N14" s="38">
        <f t="shared" si="49"/>
        <v>1</v>
      </c>
      <c r="O14" s="38">
        <f t="shared" si="49"/>
        <v>1</v>
      </c>
      <c r="P14" s="38">
        <f t="shared" si="49"/>
        <v>1</v>
      </c>
      <c r="Q14" s="38">
        <f t="shared" si="49"/>
        <v>1</v>
      </c>
      <c r="R14" s="38">
        <f>COUNT(R5:R6)</f>
        <v>1</v>
      </c>
      <c r="S14" s="38">
        <f t="shared" si="49"/>
        <v>1</v>
      </c>
      <c r="T14" s="38">
        <f t="shared" si="49"/>
        <v>1</v>
      </c>
      <c r="U14" s="38">
        <f t="shared" si="49"/>
        <v>1</v>
      </c>
      <c r="V14" s="38">
        <f>COUNT(V5:V6)</f>
        <v>1</v>
      </c>
      <c r="W14" s="38">
        <f t="shared" si="49"/>
        <v>1</v>
      </c>
      <c r="X14" s="38">
        <f t="shared" si="49"/>
        <v>1</v>
      </c>
      <c r="Y14" s="38">
        <f t="shared" si="49"/>
        <v>1</v>
      </c>
      <c r="Z14" s="38">
        <f t="shared" si="49"/>
        <v>1</v>
      </c>
      <c r="AA14" s="38">
        <f t="shared" si="49"/>
        <v>1</v>
      </c>
      <c r="AB14" s="38">
        <f t="shared" si="49"/>
        <v>1</v>
      </c>
      <c r="AC14" s="38">
        <f t="shared" si="49"/>
        <v>1</v>
      </c>
      <c r="AD14" s="38">
        <f t="shared" si="49"/>
        <v>1</v>
      </c>
      <c r="AE14" s="38">
        <f t="shared" si="49"/>
        <v>1</v>
      </c>
      <c r="AF14" s="38">
        <f t="shared" si="49"/>
        <v>1</v>
      </c>
      <c r="AG14" s="38">
        <f t="shared" si="49"/>
        <v>1</v>
      </c>
      <c r="AH14" s="38">
        <f t="shared" si="49"/>
        <v>1</v>
      </c>
      <c r="AI14" s="38">
        <f t="shared" si="49"/>
        <v>1</v>
      </c>
      <c r="AJ14" s="38">
        <f t="shared" si="49"/>
        <v>1</v>
      </c>
      <c r="AK14" s="38">
        <f t="shared" si="49"/>
        <v>1</v>
      </c>
      <c r="AL14" s="38">
        <f t="shared" si="49"/>
        <v>1</v>
      </c>
      <c r="AM14" s="38">
        <f t="shared" si="49"/>
        <v>1</v>
      </c>
      <c r="AN14" s="38">
        <f t="shared" si="49"/>
        <v>1</v>
      </c>
      <c r="AO14" s="38">
        <f t="shared" si="49"/>
        <v>1</v>
      </c>
      <c r="AP14" s="38">
        <f t="shared" si="49"/>
        <v>1</v>
      </c>
      <c r="AQ14" s="38">
        <f t="shared" si="49"/>
        <v>1</v>
      </c>
      <c r="AR14" s="38">
        <f t="shared" si="49"/>
        <v>1</v>
      </c>
      <c r="AS14" s="38">
        <f t="shared" si="49"/>
        <v>1</v>
      </c>
      <c r="AT14" s="38">
        <f t="shared" si="49"/>
        <v>1</v>
      </c>
      <c r="AU14" s="38">
        <f t="shared" si="49"/>
        <v>1</v>
      </c>
      <c r="AV14" s="38">
        <f t="shared" si="49"/>
        <v>1</v>
      </c>
      <c r="AW14" s="38">
        <f t="shared" si="49"/>
        <v>1</v>
      </c>
      <c r="AX14" s="38">
        <f t="shared" si="49"/>
        <v>1</v>
      </c>
      <c r="AY14" s="38">
        <f t="shared" si="49"/>
        <v>1</v>
      </c>
      <c r="AZ14" s="38">
        <f t="shared" si="49"/>
        <v>1</v>
      </c>
      <c r="BA14" s="38">
        <f t="shared" si="49"/>
        <v>1</v>
      </c>
      <c r="BB14" s="38">
        <f t="shared" si="49"/>
        <v>1</v>
      </c>
      <c r="BC14" s="38">
        <f t="shared" si="49"/>
        <v>1</v>
      </c>
      <c r="BD14" s="38">
        <f t="shared" si="49"/>
        <v>1</v>
      </c>
      <c r="BE14" s="38">
        <f t="shared" si="49"/>
        <v>2</v>
      </c>
      <c r="BF14" s="38">
        <f t="shared" si="49"/>
        <v>2</v>
      </c>
      <c r="BG14" s="38">
        <f t="shared" si="49"/>
        <v>2</v>
      </c>
      <c r="BH14" s="38">
        <f t="shared" si="49"/>
        <v>2</v>
      </c>
      <c r="BI14" s="38">
        <f t="shared" si="49"/>
        <v>1</v>
      </c>
      <c r="BJ14" s="38">
        <f t="shared" si="49"/>
        <v>1</v>
      </c>
      <c r="BK14" s="38">
        <f t="shared" si="49"/>
        <v>2</v>
      </c>
      <c r="BL14" s="38">
        <f t="shared" si="49"/>
        <v>2</v>
      </c>
      <c r="BM14" s="38">
        <f t="shared" si="49"/>
        <v>2</v>
      </c>
      <c r="BN14" s="38">
        <f t="shared" si="49"/>
        <v>2</v>
      </c>
      <c r="BO14" s="38">
        <f t="shared" si="49"/>
        <v>2</v>
      </c>
      <c r="BP14" s="38">
        <f t="shared" si="49"/>
        <v>2</v>
      </c>
      <c r="BQ14" s="38">
        <f t="shared" si="49"/>
        <v>1</v>
      </c>
      <c r="BR14" s="38">
        <f t="shared" si="49"/>
        <v>1</v>
      </c>
      <c r="BS14" s="38">
        <f t="shared" si="49"/>
        <v>2</v>
      </c>
      <c r="BT14" s="38">
        <f t="shared" si="49"/>
        <v>2</v>
      </c>
      <c r="BU14" s="38">
        <f t="shared" si="49"/>
        <v>1</v>
      </c>
      <c r="BV14" s="38">
        <f t="shared" ref="BV14:DH14" si="50">COUNT(BV5:BV6)</f>
        <v>1</v>
      </c>
      <c r="BW14" s="38">
        <f t="shared" si="50"/>
        <v>2</v>
      </c>
      <c r="BX14" s="38">
        <f t="shared" si="50"/>
        <v>2</v>
      </c>
      <c r="BY14" s="38">
        <f t="shared" si="50"/>
        <v>1</v>
      </c>
      <c r="BZ14" s="38">
        <f t="shared" si="50"/>
        <v>1</v>
      </c>
      <c r="CA14" s="38">
        <f t="shared" si="50"/>
        <v>1</v>
      </c>
      <c r="CB14" s="38">
        <f t="shared" si="50"/>
        <v>1</v>
      </c>
      <c r="CC14" s="38">
        <f t="shared" si="50"/>
        <v>1</v>
      </c>
      <c r="CD14" s="38">
        <f t="shared" si="50"/>
        <v>1</v>
      </c>
      <c r="CE14" s="38">
        <f t="shared" si="50"/>
        <v>1</v>
      </c>
      <c r="CF14" s="38">
        <f t="shared" si="50"/>
        <v>1</v>
      </c>
      <c r="CG14" s="38">
        <f t="shared" si="50"/>
        <v>1</v>
      </c>
      <c r="CH14" s="38">
        <f t="shared" si="50"/>
        <v>1</v>
      </c>
      <c r="CI14" s="38">
        <f t="shared" si="50"/>
        <v>1</v>
      </c>
      <c r="CJ14" s="38">
        <f t="shared" si="50"/>
        <v>1</v>
      </c>
      <c r="CK14" s="38">
        <f t="shared" si="50"/>
        <v>1</v>
      </c>
      <c r="CL14" s="38">
        <f t="shared" si="50"/>
        <v>1</v>
      </c>
      <c r="CM14" s="38">
        <f t="shared" si="50"/>
        <v>1</v>
      </c>
      <c r="CN14" s="38">
        <f t="shared" si="50"/>
        <v>1</v>
      </c>
      <c r="CO14" s="38">
        <f t="shared" si="50"/>
        <v>1</v>
      </c>
      <c r="CP14" s="38">
        <f t="shared" si="50"/>
        <v>1</v>
      </c>
      <c r="CQ14" s="38">
        <f t="shared" si="50"/>
        <v>1</v>
      </c>
      <c r="CR14" s="38">
        <f t="shared" si="50"/>
        <v>1</v>
      </c>
      <c r="CS14" s="38">
        <f t="shared" si="50"/>
        <v>1</v>
      </c>
      <c r="CT14" s="38">
        <f t="shared" si="50"/>
        <v>1</v>
      </c>
      <c r="CU14" s="38">
        <f t="shared" si="50"/>
        <v>0</v>
      </c>
      <c r="CV14" s="38">
        <f t="shared" si="50"/>
        <v>0</v>
      </c>
      <c r="CW14" s="38">
        <f t="shared" si="50"/>
        <v>0</v>
      </c>
      <c r="CX14" s="38">
        <f t="shared" si="50"/>
        <v>0</v>
      </c>
      <c r="CY14" s="38">
        <f t="shared" si="50"/>
        <v>0</v>
      </c>
      <c r="CZ14" s="38">
        <f t="shared" si="50"/>
        <v>0</v>
      </c>
      <c r="DA14" s="38">
        <f t="shared" si="50"/>
        <v>0</v>
      </c>
      <c r="DB14" s="38">
        <f t="shared" si="50"/>
        <v>0</v>
      </c>
      <c r="DC14" s="38">
        <f t="shared" si="50"/>
        <v>0</v>
      </c>
      <c r="DD14" s="38">
        <f t="shared" si="50"/>
        <v>0</v>
      </c>
      <c r="DE14" s="38">
        <f t="shared" si="50"/>
        <v>0</v>
      </c>
      <c r="DF14" s="38">
        <f t="shared" si="50"/>
        <v>0</v>
      </c>
      <c r="DG14" s="38">
        <f t="shared" si="50"/>
        <v>0</v>
      </c>
      <c r="DH14" s="38">
        <f t="shared" si="50"/>
        <v>0</v>
      </c>
    </row>
    <row r="15" spans="1:112" ht="15.75" customHeight="1" x14ac:dyDescent="0.2">
      <c r="A15" s="8"/>
      <c r="B15" s="8"/>
      <c r="C15" s="8"/>
      <c r="D15" s="8"/>
      <c r="E15" s="8"/>
      <c r="F15" s="8"/>
      <c r="G15" s="8"/>
      <c r="H15" s="8"/>
      <c r="I15" s="288">
        <f>MAX(I14:J14)</f>
        <v>1</v>
      </c>
      <c r="J15" s="288"/>
      <c r="K15" s="288">
        <f t="shared" ref="K15" si="51">MAX(K14:L14)</f>
        <v>1</v>
      </c>
      <c r="L15" s="288"/>
      <c r="M15" s="288">
        <f t="shared" ref="M15" si="52">MAX(M14:N14)</f>
        <v>1</v>
      </c>
      <c r="N15" s="288"/>
      <c r="O15" s="288">
        <f t="shared" ref="O15" si="53">MAX(O14:P14)</f>
        <v>1</v>
      </c>
      <c r="P15" s="288"/>
      <c r="Q15" s="288">
        <f t="shared" ref="Q15" si="54">MAX(Q14:R14)</f>
        <v>1</v>
      </c>
      <c r="R15" s="288"/>
      <c r="S15" s="288">
        <f t="shared" ref="S15" si="55">MAX(S14:T14)</f>
        <v>1</v>
      </c>
      <c r="T15" s="288"/>
      <c r="U15" s="288">
        <f t="shared" ref="U15" si="56">MAX(U14:V14)</f>
        <v>1</v>
      </c>
      <c r="V15" s="288"/>
      <c r="W15" s="288">
        <f t="shared" ref="W15" si="57">MAX(W14:X14)</f>
        <v>1</v>
      </c>
      <c r="X15" s="288"/>
      <c r="Y15" s="288">
        <f t="shared" ref="Y15" si="58">MAX(Y14:Z14)</f>
        <v>1</v>
      </c>
      <c r="Z15" s="288"/>
      <c r="AA15" s="288">
        <f t="shared" ref="AA15" si="59">MAX(AA14:AB14)</f>
        <v>1</v>
      </c>
      <c r="AB15" s="288"/>
      <c r="AC15" s="288">
        <f t="shared" ref="AC15" si="60">MAX(AC14:AD14)</f>
        <v>1</v>
      </c>
      <c r="AD15" s="288"/>
      <c r="AE15" s="288">
        <f t="shared" ref="AE15" si="61">MAX(AE14:AF14)</f>
        <v>1</v>
      </c>
      <c r="AF15" s="288"/>
      <c r="AG15" s="288">
        <f t="shared" ref="AG15" si="62">MAX(AG14:AH14)</f>
        <v>1</v>
      </c>
      <c r="AH15" s="288"/>
      <c r="AI15" s="288">
        <f t="shared" ref="AI15" si="63">MAX(AI14:AJ14)</f>
        <v>1</v>
      </c>
      <c r="AJ15" s="288"/>
      <c r="AK15" s="288">
        <f t="shared" ref="AK15" si="64">MAX(AK14:AL14)</f>
        <v>1</v>
      </c>
      <c r="AL15" s="288"/>
      <c r="AM15" s="288">
        <f t="shared" ref="AM15" si="65">MAX(AM14:AN14)</f>
        <v>1</v>
      </c>
      <c r="AN15" s="288"/>
      <c r="AO15" s="288">
        <f t="shared" ref="AO15" si="66">MAX(AO14:AP14)</f>
        <v>1</v>
      </c>
      <c r="AP15" s="288"/>
      <c r="AQ15" s="288">
        <f t="shared" ref="AQ15" si="67">MAX(AQ14:AR14)</f>
        <v>1</v>
      </c>
      <c r="AR15" s="288"/>
      <c r="AS15" s="288">
        <f t="shared" ref="AS15" si="68">MAX(AS14:AT14)</f>
        <v>1</v>
      </c>
      <c r="AT15" s="288"/>
      <c r="AU15" s="288">
        <f t="shared" ref="AU15" si="69">MAX(AU14:AV14)</f>
        <v>1</v>
      </c>
      <c r="AV15" s="288"/>
      <c r="AW15" s="288">
        <f t="shared" ref="AW15" si="70">MAX(AW14:AX14)</f>
        <v>1</v>
      </c>
      <c r="AX15" s="288"/>
      <c r="AY15" s="288">
        <f t="shared" ref="AY15" si="71">MAX(AY14:AZ14)</f>
        <v>1</v>
      </c>
      <c r="AZ15" s="288"/>
      <c r="BA15" s="288">
        <f t="shared" ref="BA15" si="72">MAX(BA14:BB14)</f>
        <v>1</v>
      </c>
      <c r="BB15" s="288"/>
      <c r="BC15" s="288">
        <f t="shared" ref="BC15" si="73">MAX(BC14:BD14)</f>
        <v>1</v>
      </c>
      <c r="BD15" s="288"/>
      <c r="BE15" s="288">
        <f t="shared" ref="BE15" si="74">MAX(BE14:BF14)</f>
        <v>2</v>
      </c>
      <c r="BF15" s="288"/>
      <c r="BG15" s="288">
        <f t="shared" ref="BG15" si="75">MAX(BG14:BH14)</f>
        <v>2</v>
      </c>
      <c r="BH15" s="288"/>
      <c r="BI15" s="288">
        <f t="shared" ref="BI15" si="76">MAX(BI14:BJ14)</f>
        <v>1</v>
      </c>
      <c r="BJ15" s="288"/>
      <c r="BK15" s="288">
        <f t="shared" ref="BK15" si="77">MAX(BK14:BL14)</f>
        <v>2</v>
      </c>
      <c r="BL15" s="288"/>
      <c r="BM15" s="288">
        <f t="shared" ref="BM15" si="78">MAX(BM14:BN14)</f>
        <v>2</v>
      </c>
      <c r="BN15" s="288"/>
      <c r="BO15" s="288">
        <f t="shared" ref="BO15" si="79">MAX(BO14:BP14)</f>
        <v>2</v>
      </c>
      <c r="BP15" s="288"/>
      <c r="BQ15" s="288">
        <f t="shared" ref="BQ15" si="80">MAX(BQ14:BR14)</f>
        <v>1</v>
      </c>
      <c r="BR15" s="288"/>
      <c r="BS15" s="288">
        <f t="shared" ref="BS15" si="81">MAX(BS14:BT14)</f>
        <v>2</v>
      </c>
      <c r="BT15" s="288"/>
      <c r="BU15" s="288">
        <f t="shared" ref="BU15" si="82">MAX(BU14:BV14)</f>
        <v>1</v>
      </c>
      <c r="BV15" s="288"/>
      <c r="BW15" s="288">
        <f t="shared" ref="BW15" si="83">MAX(BW14:BX14)</f>
        <v>2</v>
      </c>
      <c r="BX15" s="288"/>
      <c r="BY15" s="288">
        <f t="shared" ref="BY15" si="84">MAX(BY14:BZ14)</f>
        <v>1</v>
      </c>
      <c r="BZ15" s="288"/>
      <c r="CA15" s="288">
        <f t="shared" ref="CA15" si="85">MAX(CA14:CB14)</f>
        <v>1</v>
      </c>
      <c r="CB15" s="288"/>
      <c r="CC15" s="288">
        <f t="shared" ref="CC15" si="86">MAX(CC14:CD14)</f>
        <v>1</v>
      </c>
      <c r="CD15" s="288"/>
      <c r="CE15" s="288">
        <f t="shared" ref="CE15" si="87">MAX(CE14:CF14)</f>
        <v>1</v>
      </c>
      <c r="CF15" s="288"/>
      <c r="CG15" s="288">
        <f t="shared" ref="CG15" si="88">MAX(CG14:CH14)</f>
        <v>1</v>
      </c>
      <c r="CH15" s="288"/>
      <c r="CI15" s="288">
        <f t="shared" ref="CI15" si="89">MAX(CI14:CJ14)</f>
        <v>1</v>
      </c>
      <c r="CJ15" s="288"/>
      <c r="CK15" s="288">
        <f t="shared" ref="CK15" si="90">MAX(CK14:CL14)</f>
        <v>1</v>
      </c>
      <c r="CL15" s="288"/>
      <c r="CM15" s="288">
        <f t="shared" ref="CM15" si="91">MAX(CM14:CN14)</f>
        <v>1</v>
      </c>
      <c r="CN15" s="288"/>
      <c r="CO15" s="288">
        <f t="shared" ref="CO15" si="92">MAX(CO14:CP14)</f>
        <v>1</v>
      </c>
      <c r="CP15" s="288"/>
      <c r="CQ15" s="288">
        <f t="shared" ref="CQ15" si="93">MAX(CQ14:CR14)</f>
        <v>1</v>
      </c>
      <c r="CR15" s="288"/>
      <c r="CS15" s="288">
        <f t="shared" ref="CS15" si="94">MAX(CS14:CT14)</f>
        <v>1</v>
      </c>
      <c r="CT15" s="288"/>
      <c r="CU15" s="288">
        <f t="shared" ref="CU15" si="95">MAX(CU14:CV14)</f>
        <v>0</v>
      </c>
      <c r="CV15" s="288"/>
      <c r="CW15" s="288">
        <f t="shared" ref="CW15" si="96">MAX(CW14:CX14)</f>
        <v>0</v>
      </c>
      <c r="CX15" s="288"/>
      <c r="CY15" s="288">
        <f t="shared" ref="CY15" si="97">MAX(CY14:CZ14)</f>
        <v>0</v>
      </c>
      <c r="CZ15" s="288"/>
      <c r="DA15" s="288">
        <f t="shared" ref="DA15" si="98">MAX(DA14:DB14)</f>
        <v>0</v>
      </c>
      <c r="DB15" s="288"/>
      <c r="DC15" s="288">
        <f>MAX(DC14:DD14)</f>
        <v>0</v>
      </c>
      <c r="DD15" s="288"/>
      <c r="DE15" s="288">
        <f t="shared" ref="DE15" si="99">MAX(DE14:DF14)</f>
        <v>0</v>
      </c>
      <c r="DF15" s="288"/>
      <c r="DG15" s="288">
        <f t="shared" ref="DG15" si="100">MAX(DG14:DH14)</f>
        <v>0</v>
      </c>
      <c r="DH15" s="288"/>
    </row>
    <row r="16" spans="1:112" ht="15.75" customHeight="1"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row>
    <row r="17" spans="1:112" ht="15.7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row>
    <row r="18" spans="1:112" ht="15.75" customHeight="1" x14ac:dyDescent="0.2">
      <c r="B18" s="14"/>
      <c r="D18" s="14"/>
      <c r="E18" s="14"/>
      <c r="I18" s="46" t="s">
        <v>227</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ht="15.75" customHeight="1" x14ac:dyDescent="0.2">
      <c r="B19" s="17"/>
      <c r="C19" s="17"/>
      <c r="D19" s="17"/>
      <c r="E19" s="20"/>
      <c r="F19" s="17"/>
      <c r="G19" s="17"/>
      <c r="H19" s="17"/>
      <c r="I19" s="285" t="s">
        <v>134</v>
      </c>
      <c r="J19" s="285"/>
      <c r="K19" s="285"/>
      <c r="L19" s="285"/>
      <c r="M19" s="47">
        <v>1</v>
      </c>
      <c r="N19" s="47">
        <v>2</v>
      </c>
      <c r="O19" s="47">
        <v>3</v>
      </c>
      <c r="P19" s="47">
        <v>4</v>
      </c>
      <c r="Q19" s="47">
        <v>5</v>
      </c>
      <c r="R19" s="47">
        <v>6</v>
      </c>
      <c r="S19" s="47">
        <v>7</v>
      </c>
      <c r="T19" s="47">
        <v>8</v>
      </c>
      <c r="U19" s="47">
        <v>9</v>
      </c>
      <c r="V19" s="47">
        <v>10</v>
      </c>
      <c r="W19" s="47">
        <v>11</v>
      </c>
      <c r="X19" s="47">
        <v>12</v>
      </c>
      <c r="Y19" s="47">
        <v>13</v>
      </c>
      <c r="Z19" s="47">
        <v>14</v>
      </c>
      <c r="AA19" s="47">
        <v>15</v>
      </c>
      <c r="AB19" s="47">
        <v>16</v>
      </c>
      <c r="AC19" s="47">
        <v>17</v>
      </c>
      <c r="AD19" s="47">
        <v>18</v>
      </c>
      <c r="AE19" s="47">
        <v>19</v>
      </c>
      <c r="AF19" s="47">
        <v>20</v>
      </c>
      <c r="AG19" s="47">
        <v>21</v>
      </c>
      <c r="AH19" s="47">
        <v>22</v>
      </c>
      <c r="AI19" s="47">
        <v>23</v>
      </c>
      <c r="AJ19" s="47">
        <v>24</v>
      </c>
      <c r="AK19" s="47">
        <v>25</v>
      </c>
      <c r="AL19" s="47">
        <v>26</v>
      </c>
      <c r="AM19" s="47">
        <v>27</v>
      </c>
      <c r="AN19" s="47">
        <v>28</v>
      </c>
      <c r="AO19" s="47">
        <v>29</v>
      </c>
      <c r="AP19" s="47">
        <v>30</v>
      </c>
      <c r="AQ19" s="47">
        <v>31</v>
      </c>
      <c r="AR19" s="47">
        <v>32</v>
      </c>
      <c r="AS19" s="47">
        <v>33</v>
      </c>
      <c r="AT19" s="47">
        <v>34</v>
      </c>
      <c r="AU19" s="47">
        <v>35</v>
      </c>
      <c r="AV19" s="47">
        <v>36</v>
      </c>
      <c r="AW19" s="47">
        <v>37</v>
      </c>
      <c r="AX19" s="47">
        <v>38</v>
      </c>
      <c r="AY19" s="47">
        <v>39</v>
      </c>
      <c r="AZ19" s="47">
        <v>40</v>
      </c>
      <c r="BA19" s="47">
        <v>41</v>
      </c>
      <c r="BB19" s="47">
        <v>42</v>
      </c>
      <c r="BC19" s="47">
        <v>43</v>
      </c>
      <c r="BD19" s="47">
        <v>44</v>
      </c>
      <c r="BE19" s="47">
        <v>45</v>
      </c>
      <c r="BF19" s="47">
        <v>46</v>
      </c>
      <c r="BG19" s="47">
        <v>47</v>
      </c>
      <c r="BH19" s="47">
        <v>48</v>
      </c>
      <c r="BI19" s="47">
        <v>49</v>
      </c>
      <c r="BJ19" s="47">
        <v>50</v>
      </c>
      <c r="BK19" s="47">
        <v>51</v>
      </c>
      <c r="BL19" s="47">
        <v>52</v>
      </c>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row>
    <row r="20" spans="1:112" ht="15.75" customHeight="1" x14ac:dyDescent="0.2">
      <c r="B20" s="15"/>
      <c r="D20" s="15"/>
      <c r="E20" s="15"/>
      <c r="I20" s="285" t="s">
        <v>135</v>
      </c>
      <c r="J20" s="285"/>
      <c r="K20" s="285"/>
      <c r="L20" s="285"/>
      <c r="M20" s="47">
        <f>I11</f>
        <v>0</v>
      </c>
      <c r="N20" s="47">
        <f>K11</f>
        <v>0</v>
      </c>
      <c r="O20" s="47">
        <f>M11</f>
        <v>0</v>
      </c>
      <c r="P20" s="47">
        <f>O11</f>
        <v>0</v>
      </c>
      <c r="Q20" s="47">
        <f>Q11</f>
        <v>0</v>
      </c>
      <c r="R20" s="47">
        <f>S11</f>
        <v>0</v>
      </c>
      <c r="S20" s="47">
        <f>U11</f>
        <v>0</v>
      </c>
      <c r="T20" s="47">
        <f>W11</f>
        <v>0</v>
      </c>
      <c r="U20" s="47">
        <f>Y11</f>
        <v>0</v>
      </c>
      <c r="V20" s="47">
        <f>AA11</f>
        <v>0</v>
      </c>
      <c r="W20" s="47">
        <f>AC11</f>
        <v>0</v>
      </c>
      <c r="X20" s="47">
        <f>AE11</f>
        <v>0</v>
      </c>
      <c r="Y20" s="47">
        <f>AG11</f>
        <v>0</v>
      </c>
      <c r="Z20" s="47">
        <f>AI11</f>
        <v>0</v>
      </c>
      <c r="AA20" s="47">
        <f>AK11</f>
        <v>0</v>
      </c>
      <c r="AB20" s="47">
        <f>AM11</f>
        <v>0</v>
      </c>
      <c r="AC20" s="47">
        <f>AO11</f>
        <v>0</v>
      </c>
      <c r="AD20" s="47">
        <f>AQ11</f>
        <v>0</v>
      </c>
      <c r="AE20" s="47">
        <f>AS11</f>
        <v>0</v>
      </c>
      <c r="AF20" s="47">
        <f>AU11</f>
        <v>0</v>
      </c>
      <c r="AG20" s="47">
        <f>AW11</f>
        <v>0</v>
      </c>
      <c r="AH20" s="47">
        <f>AY11</f>
        <v>0</v>
      </c>
      <c r="AI20" s="47">
        <f>BA11</f>
        <v>0</v>
      </c>
      <c r="AJ20" s="47">
        <f>BC11</f>
        <v>0</v>
      </c>
      <c r="AK20" s="47">
        <f>BE11</f>
        <v>0</v>
      </c>
      <c r="AL20" s="47">
        <f>BG11</f>
        <v>3</v>
      </c>
      <c r="AM20" s="47">
        <f>BI11</f>
        <v>0</v>
      </c>
      <c r="AN20" s="47">
        <f>BK11</f>
        <v>1</v>
      </c>
      <c r="AO20" s="47">
        <f>BM11</f>
        <v>6</v>
      </c>
      <c r="AP20" s="47">
        <f>BO11</f>
        <v>6</v>
      </c>
      <c r="AQ20" s="47">
        <f>BQ11</f>
        <v>5</v>
      </c>
      <c r="AR20" s="47">
        <f>BS11</f>
        <v>6</v>
      </c>
      <c r="AS20" s="47">
        <f>BU11</f>
        <v>48</v>
      </c>
      <c r="AT20" s="47">
        <f>BW11</f>
        <v>439</v>
      </c>
      <c r="AU20" s="47">
        <f>BY11</f>
        <v>240</v>
      </c>
      <c r="AV20" s="47">
        <f>CA11</f>
        <v>145</v>
      </c>
      <c r="AW20" s="47">
        <f>CC11</f>
        <v>166</v>
      </c>
      <c r="AX20" s="47">
        <f>CE11</f>
        <v>198</v>
      </c>
      <c r="AY20" s="47">
        <f>CG11</f>
        <v>281</v>
      </c>
      <c r="AZ20" s="47">
        <f>CI11</f>
        <v>243</v>
      </c>
      <c r="BA20" s="47">
        <f>CK11</f>
        <v>525</v>
      </c>
      <c r="BB20" s="47">
        <f>CM11</f>
        <v>495</v>
      </c>
      <c r="BC20" s="47">
        <f>CO11</f>
        <v>265</v>
      </c>
      <c r="BD20" s="47">
        <f>CQ11</f>
        <v>375</v>
      </c>
      <c r="BE20" s="47">
        <f>CS11</f>
        <v>210</v>
      </c>
      <c r="BF20" s="47">
        <f>CU11</f>
        <v>0</v>
      </c>
      <c r="BG20" s="47">
        <f>CW11</f>
        <v>0</v>
      </c>
      <c r="BH20" s="47">
        <f>CY11</f>
        <v>0</v>
      </c>
      <c r="BI20" s="47">
        <f>DA11</f>
        <v>0</v>
      </c>
      <c r="BJ20" s="47">
        <f>DC11</f>
        <v>0</v>
      </c>
      <c r="BK20" s="47">
        <f>DE11</f>
        <v>0</v>
      </c>
      <c r="BL20" s="47">
        <f>DG11</f>
        <v>0</v>
      </c>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row>
    <row r="21" spans="1:112" ht="15.75" customHeight="1" x14ac:dyDescent="0.2">
      <c r="B21" s="18"/>
      <c r="C21" s="19"/>
      <c r="D21" s="18"/>
      <c r="E21" s="19"/>
      <c r="F21" s="19"/>
      <c r="G21" s="19"/>
      <c r="H21" s="19"/>
      <c r="I21" s="285" t="s">
        <v>136</v>
      </c>
      <c r="J21" s="285"/>
      <c r="K21" s="285"/>
      <c r="L21" s="285"/>
      <c r="M21" s="47">
        <f>I15</f>
        <v>1</v>
      </c>
      <c r="N21" s="47">
        <f>K15</f>
        <v>1</v>
      </c>
      <c r="O21" s="47">
        <f>M15</f>
        <v>1</v>
      </c>
      <c r="P21" s="47">
        <f>O15</f>
        <v>1</v>
      </c>
      <c r="Q21" s="47">
        <f>Q15</f>
        <v>1</v>
      </c>
      <c r="R21" s="47">
        <f>S15</f>
        <v>1</v>
      </c>
      <c r="S21" s="47">
        <f>U15</f>
        <v>1</v>
      </c>
      <c r="T21" s="47">
        <f>W15</f>
        <v>1</v>
      </c>
      <c r="U21" s="47">
        <f>Y15</f>
        <v>1</v>
      </c>
      <c r="V21" s="47">
        <f>AA15</f>
        <v>1</v>
      </c>
      <c r="W21" s="47">
        <f>AC15</f>
        <v>1</v>
      </c>
      <c r="X21" s="47">
        <f>AE15</f>
        <v>1</v>
      </c>
      <c r="Y21" s="47">
        <f>AG15</f>
        <v>1</v>
      </c>
      <c r="Z21" s="47">
        <f>AI15</f>
        <v>1</v>
      </c>
      <c r="AA21" s="47">
        <f>AK15</f>
        <v>1</v>
      </c>
      <c r="AB21" s="47">
        <f>AM15</f>
        <v>1</v>
      </c>
      <c r="AC21" s="47">
        <f>AO15</f>
        <v>1</v>
      </c>
      <c r="AD21" s="47">
        <f>AQ15</f>
        <v>1</v>
      </c>
      <c r="AE21" s="47">
        <f>AS15</f>
        <v>1</v>
      </c>
      <c r="AF21" s="47">
        <f>AU15</f>
        <v>1</v>
      </c>
      <c r="AG21" s="47">
        <f>AW15</f>
        <v>1</v>
      </c>
      <c r="AH21" s="47">
        <f>AY15</f>
        <v>1</v>
      </c>
      <c r="AI21" s="47">
        <f>BA15</f>
        <v>1</v>
      </c>
      <c r="AJ21" s="47">
        <f>BC15</f>
        <v>1</v>
      </c>
      <c r="AK21" s="47">
        <f>BE15</f>
        <v>2</v>
      </c>
      <c r="AL21" s="47">
        <f>BG15</f>
        <v>2</v>
      </c>
      <c r="AM21" s="47">
        <f>BI15</f>
        <v>1</v>
      </c>
      <c r="AN21" s="47">
        <f>BK15</f>
        <v>2</v>
      </c>
      <c r="AO21" s="47">
        <f>BM15</f>
        <v>2</v>
      </c>
      <c r="AP21" s="47">
        <f>BO15</f>
        <v>2</v>
      </c>
      <c r="AQ21" s="47">
        <f>BQ15</f>
        <v>1</v>
      </c>
      <c r="AR21" s="47">
        <f>BS15</f>
        <v>2</v>
      </c>
      <c r="AS21" s="47">
        <f>BU15</f>
        <v>1</v>
      </c>
      <c r="AT21" s="47">
        <f>BW15</f>
        <v>2</v>
      </c>
      <c r="AU21" s="47">
        <f>BY15</f>
        <v>1</v>
      </c>
      <c r="AV21" s="47">
        <f>CA15</f>
        <v>1</v>
      </c>
      <c r="AW21" s="47">
        <f>CC15</f>
        <v>1</v>
      </c>
      <c r="AX21" s="47">
        <f>CE15</f>
        <v>1</v>
      </c>
      <c r="AY21" s="47">
        <f>CG15</f>
        <v>1</v>
      </c>
      <c r="AZ21" s="47">
        <f>CI15</f>
        <v>1</v>
      </c>
      <c r="BA21" s="47">
        <f>CK15</f>
        <v>1</v>
      </c>
      <c r="BB21" s="47">
        <f>CM15</f>
        <v>1</v>
      </c>
      <c r="BC21" s="47">
        <f>CO15</f>
        <v>1</v>
      </c>
      <c r="BD21" s="47">
        <f>CQ15</f>
        <v>1</v>
      </c>
      <c r="BE21" s="47">
        <f>CS15</f>
        <v>1</v>
      </c>
      <c r="BF21" s="47">
        <f>CU15</f>
        <v>0</v>
      </c>
      <c r="BG21" s="47">
        <f>CW15</f>
        <v>0</v>
      </c>
      <c r="BH21" s="47">
        <f>CY15</f>
        <v>0</v>
      </c>
      <c r="BI21" s="47">
        <f>DA15</f>
        <v>0</v>
      </c>
      <c r="BJ21" s="47">
        <f>DC15</f>
        <v>0</v>
      </c>
      <c r="BK21" s="47">
        <f>DE15</f>
        <v>0</v>
      </c>
      <c r="BL21" s="47">
        <f>DG15</f>
        <v>0</v>
      </c>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row>
    <row r="22" spans="1:112" ht="15.75" customHeight="1" x14ac:dyDescent="0.2">
      <c r="B22" s="18"/>
      <c r="C22" s="19"/>
      <c r="D22" s="19"/>
      <c r="E22" s="19"/>
      <c r="F22" s="19"/>
      <c r="G22" s="19"/>
      <c r="H22" s="19"/>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row>
    <row r="23" spans="1:112" ht="15.7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row>
    <row r="24" spans="1:112" ht="15.7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row>
    <row r="25" spans="1:112" ht="15.7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row>
    <row r="26" spans="1:112" ht="15.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row>
    <row r="27" spans="1:112" ht="15.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row>
    <row r="28" spans="1:112" ht="15.75" customHeight="1" x14ac:dyDescent="0.2">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row>
    <row r="29" spans="1:112" ht="15.7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row>
    <row r="30" spans="1:112" ht="15.75"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row>
    <row r="31" spans="1:112" ht="15.75"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row>
    <row r="32" spans="1:112" ht="15.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row>
    <row r="33" spans="1:112" ht="15.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row>
    <row r="34" spans="1:112" ht="15.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15.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15.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15.7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12.75"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12.75"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12.75"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12.75"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12.75"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sheetData>
  <mergeCells count="161">
    <mergeCell ref="DE15:DF15"/>
    <mergeCell ref="DG15:DH15"/>
    <mergeCell ref="CU15:CV15"/>
    <mergeCell ref="CW15:CX15"/>
    <mergeCell ref="CY15:CZ15"/>
    <mergeCell ref="DA15:DB15"/>
    <mergeCell ref="DC15:DD15"/>
    <mergeCell ref="CK15:CL15"/>
    <mergeCell ref="CM15:CN15"/>
    <mergeCell ref="CO15:CP15"/>
    <mergeCell ref="CQ15:CR15"/>
    <mergeCell ref="CS15:CT15"/>
    <mergeCell ref="CA15:CB15"/>
    <mergeCell ref="CC15:CD15"/>
    <mergeCell ref="CE15:CF15"/>
    <mergeCell ref="CG15:CH15"/>
    <mergeCell ref="CI15:CJ15"/>
    <mergeCell ref="BQ15:BR15"/>
    <mergeCell ref="BS15:BT15"/>
    <mergeCell ref="BU15:BV15"/>
    <mergeCell ref="BW15:BX15"/>
    <mergeCell ref="BY15:BZ15"/>
    <mergeCell ref="BG15:BH15"/>
    <mergeCell ref="BI15:BJ15"/>
    <mergeCell ref="BK15:BL15"/>
    <mergeCell ref="BM15:BN15"/>
    <mergeCell ref="BO15:BP15"/>
    <mergeCell ref="AW15:AX15"/>
    <mergeCell ref="AY15:AZ15"/>
    <mergeCell ref="BA15:BB15"/>
    <mergeCell ref="BC15:BD15"/>
    <mergeCell ref="BE15:BF15"/>
    <mergeCell ref="AM15:AN15"/>
    <mergeCell ref="AO15:AP15"/>
    <mergeCell ref="AQ15:AR15"/>
    <mergeCell ref="AS15:AT15"/>
    <mergeCell ref="AU15:AV15"/>
    <mergeCell ref="AC15:AD15"/>
    <mergeCell ref="AE15:AF15"/>
    <mergeCell ref="AG15:AH15"/>
    <mergeCell ref="AI15:AJ15"/>
    <mergeCell ref="AK15:AL15"/>
    <mergeCell ref="S15:T15"/>
    <mergeCell ref="U15:V15"/>
    <mergeCell ref="W15:X15"/>
    <mergeCell ref="Y15:Z15"/>
    <mergeCell ref="AA15:AB15"/>
    <mergeCell ref="I15:J15"/>
    <mergeCell ref="K15:L15"/>
    <mergeCell ref="M15:N15"/>
    <mergeCell ref="O15:P15"/>
    <mergeCell ref="Q15:R15"/>
    <mergeCell ref="U3:V3"/>
    <mergeCell ref="AM3:AN3"/>
    <mergeCell ref="O3:P3"/>
    <mergeCell ref="Q3:R3"/>
    <mergeCell ref="K3:L3"/>
    <mergeCell ref="M3:N3"/>
    <mergeCell ref="BM3:BN3"/>
    <mergeCell ref="BO3:BP3"/>
    <mergeCell ref="I1:K1"/>
    <mergeCell ref="I2:K2"/>
    <mergeCell ref="I3:J3"/>
    <mergeCell ref="BG3:BH3"/>
    <mergeCell ref="S3:T3"/>
    <mergeCell ref="AW3:AX3"/>
    <mergeCell ref="BA3:BB3"/>
    <mergeCell ref="AY3:AZ3"/>
    <mergeCell ref="BC3:BD3"/>
    <mergeCell ref="BE3:BF3"/>
    <mergeCell ref="BK3:BL3"/>
    <mergeCell ref="BI3:BJ3"/>
    <mergeCell ref="AI3:AJ3"/>
    <mergeCell ref="AK3:AL3"/>
    <mergeCell ref="AS3:AT3"/>
    <mergeCell ref="AU3:AV3"/>
    <mergeCell ref="W3:X3"/>
    <mergeCell ref="AQ3:AR3"/>
    <mergeCell ref="Y3:Z3"/>
    <mergeCell ref="AC3:AD3"/>
    <mergeCell ref="AA3:AB3"/>
    <mergeCell ref="AG3:AH3"/>
    <mergeCell ref="AO3:AP3"/>
    <mergeCell ref="AE3:AF3"/>
    <mergeCell ref="BU3:BV3"/>
    <mergeCell ref="I19:L19"/>
    <mergeCell ref="I20:L20"/>
    <mergeCell ref="I21:L21"/>
    <mergeCell ref="DG3:DH3"/>
    <mergeCell ref="CE3:CF3"/>
    <mergeCell ref="CG3:CH3"/>
    <mergeCell ref="CY3:CZ3"/>
    <mergeCell ref="CM3:CN3"/>
    <mergeCell ref="CI3:CJ3"/>
    <mergeCell ref="CK3:CL3"/>
    <mergeCell ref="CW3:CX3"/>
    <mergeCell ref="CO3:CP3"/>
    <mergeCell ref="CQ3:CR3"/>
    <mergeCell ref="CS3:CT3"/>
    <mergeCell ref="CU3:CV3"/>
    <mergeCell ref="BW3:BX3"/>
    <mergeCell ref="BQ3:BR3"/>
    <mergeCell ref="BS3:BT3"/>
    <mergeCell ref="DA3:DB3"/>
    <mergeCell ref="CA3:CB3"/>
    <mergeCell ref="BY3:BZ3"/>
    <mergeCell ref="CC3:CD3"/>
    <mergeCell ref="DE3:DF3"/>
    <mergeCell ref="DC3:DD3"/>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DA11:DB11"/>
    <mergeCell ref="DC11:DD11"/>
    <mergeCell ref="DE11:DF11"/>
    <mergeCell ref="DG11:DH11"/>
    <mergeCell ref="CU11:CV11"/>
    <mergeCell ref="CW11:CX11"/>
    <mergeCell ref="CY11:CZ11"/>
    <mergeCell ref="CC11:CD11"/>
    <mergeCell ref="CE11:CF11"/>
    <mergeCell ref="CG11:CH11"/>
    <mergeCell ref="CI11:CJ11"/>
    <mergeCell ref="CK11:CL11"/>
    <mergeCell ref="CM11:CN11"/>
    <mergeCell ref="CO11:CP11"/>
    <mergeCell ref="CQ11:CR11"/>
    <mergeCell ref="CS11:CT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9"/>
  <sheetViews>
    <sheetView workbookViewId="0">
      <pane xSplit="8" ySplit="4" topLeftCell="AT5" activePane="bottomRight" state="frozen"/>
      <selection pane="topRight" activeCell="I1" sqref="I1"/>
      <selection pane="bottomLeft" activeCell="A5" sqref="A5"/>
      <selection pane="bottomRight" activeCell="B5" sqref="B5:B16"/>
    </sheetView>
  </sheetViews>
  <sheetFormatPr baseColWidth="10" defaultColWidth="14.42578125" defaultRowHeight="15.75" customHeight="1" x14ac:dyDescent="0.2"/>
  <cols>
    <col min="5" max="5" width="12" customWidth="1"/>
    <col min="6" max="6" width="14.42578125" style="103" customWidth="1"/>
    <col min="7" max="7" width="19.140625" style="103" customWidth="1"/>
    <col min="8" max="8" width="21.7109375" style="103" customWidth="1"/>
    <col min="9" max="104" width="5.140625" customWidth="1"/>
    <col min="105" max="105" width="6.28515625" customWidth="1"/>
    <col min="106" max="112" width="5.140625" customWidth="1"/>
  </cols>
  <sheetData>
    <row r="1" spans="1:112" ht="15.75" customHeight="1" x14ac:dyDescent="0.2">
      <c r="A1" s="5" t="s">
        <v>0</v>
      </c>
      <c r="B1" s="5" t="s">
        <v>1</v>
      </c>
      <c r="C1" s="5" t="s">
        <v>2</v>
      </c>
      <c r="D1" s="5" t="s">
        <v>4</v>
      </c>
      <c r="E1" s="7"/>
      <c r="F1" s="9" t="s">
        <v>5</v>
      </c>
      <c r="G1" s="9" t="s">
        <v>6</v>
      </c>
      <c r="H1" s="9" t="s">
        <v>7</v>
      </c>
      <c r="I1" s="286" t="s">
        <v>8</v>
      </c>
      <c r="J1" s="287"/>
      <c r="K1" s="28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row>
    <row r="2" spans="1:112" ht="15.75" customHeight="1" x14ac:dyDescent="0.2">
      <c r="A2" s="5" t="s">
        <v>9</v>
      </c>
      <c r="B2" s="5" t="s">
        <v>10</v>
      </c>
      <c r="C2" s="5" t="s">
        <v>11</v>
      </c>
      <c r="D2" s="9" t="s">
        <v>13</v>
      </c>
      <c r="E2" s="5" t="s">
        <v>14</v>
      </c>
      <c r="F2" s="9" t="s">
        <v>15</v>
      </c>
      <c r="G2" s="9" t="s">
        <v>16</v>
      </c>
      <c r="H2" s="9" t="s">
        <v>17</v>
      </c>
      <c r="I2" s="286" t="s">
        <v>18</v>
      </c>
      <c r="J2" s="287"/>
      <c r="K2" s="28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row>
    <row r="3" spans="1:112" ht="15.75" customHeight="1" x14ac:dyDescent="0.2">
      <c r="A3" s="8"/>
      <c r="B3" s="8"/>
      <c r="C3" s="8"/>
      <c r="D3" s="8"/>
      <c r="E3" s="8"/>
      <c r="F3" s="104"/>
      <c r="G3" s="104"/>
      <c r="H3" s="104"/>
      <c r="I3" s="292">
        <v>1</v>
      </c>
      <c r="J3" s="293"/>
      <c r="K3" s="292">
        <v>2</v>
      </c>
      <c r="L3" s="293"/>
      <c r="M3" s="292">
        <v>3</v>
      </c>
      <c r="N3" s="293"/>
      <c r="O3" s="292">
        <v>4</v>
      </c>
      <c r="P3" s="293"/>
      <c r="Q3" s="292">
        <v>5</v>
      </c>
      <c r="R3" s="293"/>
      <c r="S3" s="292">
        <v>6</v>
      </c>
      <c r="T3" s="293"/>
      <c r="U3" s="292">
        <v>7</v>
      </c>
      <c r="V3" s="293"/>
      <c r="W3" s="292">
        <v>8</v>
      </c>
      <c r="X3" s="293"/>
      <c r="Y3" s="292">
        <v>9</v>
      </c>
      <c r="Z3" s="293"/>
      <c r="AA3" s="292">
        <v>10</v>
      </c>
      <c r="AB3" s="293"/>
      <c r="AC3" s="292">
        <v>11</v>
      </c>
      <c r="AD3" s="293"/>
      <c r="AE3" s="292">
        <v>12</v>
      </c>
      <c r="AF3" s="293"/>
      <c r="AG3" s="292">
        <v>13</v>
      </c>
      <c r="AH3" s="293"/>
      <c r="AI3" s="292">
        <v>14</v>
      </c>
      <c r="AJ3" s="293"/>
      <c r="AK3" s="292">
        <v>15</v>
      </c>
      <c r="AL3" s="293"/>
      <c r="AM3" s="292">
        <v>16</v>
      </c>
      <c r="AN3" s="293"/>
      <c r="AO3" s="292">
        <v>17</v>
      </c>
      <c r="AP3" s="293"/>
      <c r="AQ3" s="292">
        <v>18</v>
      </c>
      <c r="AR3" s="293"/>
      <c r="AS3" s="292">
        <v>19</v>
      </c>
      <c r="AT3" s="293"/>
      <c r="AU3" s="292">
        <v>20</v>
      </c>
      <c r="AV3" s="293"/>
      <c r="AW3" s="292">
        <v>21</v>
      </c>
      <c r="AX3" s="293"/>
      <c r="AY3" s="292">
        <v>22</v>
      </c>
      <c r="AZ3" s="293"/>
      <c r="BA3" s="292">
        <v>23</v>
      </c>
      <c r="BB3" s="293"/>
      <c r="BC3" s="292">
        <v>24</v>
      </c>
      <c r="BD3" s="293"/>
      <c r="BE3" s="292">
        <v>25</v>
      </c>
      <c r="BF3" s="293"/>
      <c r="BG3" s="292">
        <v>26</v>
      </c>
      <c r="BH3" s="293"/>
      <c r="BI3" s="292">
        <v>27</v>
      </c>
      <c r="BJ3" s="293"/>
      <c r="BK3" s="292">
        <v>28</v>
      </c>
      <c r="BL3" s="293"/>
      <c r="BM3" s="292">
        <v>29</v>
      </c>
      <c r="BN3" s="293"/>
      <c r="BO3" s="292">
        <v>30</v>
      </c>
      <c r="BP3" s="293"/>
      <c r="BQ3" s="292">
        <v>31</v>
      </c>
      <c r="BR3" s="293"/>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A4" s="8"/>
      <c r="B4" s="8"/>
      <c r="C4" s="8"/>
      <c r="D4" s="8"/>
      <c r="E4" s="8"/>
      <c r="F4" s="104"/>
      <c r="G4" s="104"/>
      <c r="H4" s="104"/>
      <c r="I4" s="125" t="s">
        <v>19</v>
      </c>
      <c r="J4" s="125" t="s">
        <v>20</v>
      </c>
      <c r="K4" s="125" t="s">
        <v>19</v>
      </c>
      <c r="L4" s="125" t="s">
        <v>20</v>
      </c>
      <c r="M4" s="125" t="s">
        <v>19</v>
      </c>
      <c r="N4" s="125" t="s">
        <v>20</v>
      </c>
      <c r="O4" s="125" t="s">
        <v>19</v>
      </c>
      <c r="P4" s="125" t="s">
        <v>20</v>
      </c>
      <c r="Q4" s="125" t="s">
        <v>19</v>
      </c>
      <c r="R4" s="125" t="s">
        <v>20</v>
      </c>
      <c r="S4" s="125" t="s">
        <v>19</v>
      </c>
      <c r="T4" s="125" t="s">
        <v>20</v>
      </c>
      <c r="U4" s="125" t="s">
        <v>19</v>
      </c>
      <c r="V4" s="125" t="s">
        <v>20</v>
      </c>
      <c r="W4" s="125" t="s">
        <v>19</v>
      </c>
      <c r="X4" s="125" t="s">
        <v>20</v>
      </c>
      <c r="Y4" s="125" t="s">
        <v>19</v>
      </c>
      <c r="Z4" s="125" t="s">
        <v>20</v>
      </c>
      <c r="AA4" s="125" t="s">
        <v>19</v>
      </c>
      <c r="AB4" s="125" t="s">
        <v>20</v>
      </c>
      <c r="AC4" s="125" t="s">
        <v>19</v>
      </c>
      <c r="AD4" s="125" t="s">
        <v>20</v>
      </c>
      <c r="AE4" s="125" t="s">
        <v>19</v>
      </c>
      <c r="AF4" s="125" t="s">
        <v>20</v>
      </c>
      <c r="AG4" s="125" t="s">
        <v>19</v>
      </c>
      <c r="AH4" s="125" t="s">
        <v>20</v>
      </c>
      <c r="AI4" s="125" t="s">
        <v>19</v>
      </c>
      <c r="AJ4" s="125" t="s">
        <v>20</v>
      </c>
      <c r="AK4" s="125" t="s">
        <v>19</v>
      </c>
      <c r="AL4" s="125" t="s">
        <v>20</v>
      </c>
      <c r="AM4" s="125" t="s">
        <v>19</v>
      </c>
      <c r="AN4" s="125" t="s">
        <v>20</v>
      </c>
      <c r="AO4" s="125" t="s">
        <v>19</v>
      </c>
      <c r="AP4" s="125" t="s">
        <v>20</v>
      </c>
      <c r="AQ4" s="125" t="s">
        <v>19</v>
      </c>
      <c r="AR4" s="125" t="s">
        <v>20</v>
      </c>
      <c r="AS4" s="125" t="s">
        <v>19</v>
      </c>
      <c r="AT4" s="125" t="s">
        <v>20</v>
      </c>
      <c r="AU4" s="125" t="s">
        <v>19</v>
      </c>
      <c r="AV4" s="125" t="s">
        <v>20</v>
      </c>
      <c r="AW4" s="125" t="s">
        <v>19</v>
      </c>
      <c r="AX4" s="125" t="s">
        <v>20</v>
      </c>
      <c r="AY4" s="125" t="s">
        <v>19</v>
      </c>
      <c r="AZ4" s="125" t="s">
        <v>20</v>
      </c>
      <c r="BA4" s="125" t="s">
        <v>19</v>
      </c>
      <c r="BB4" s="125" t="s">
        <v>20</v>
      </c>
      <c r="BC4" s="125" t="s">
        <v>19</v>
      </c>
      <c r="BD4" s="125" t="s">
        <v>20</v>
      </c>
      <c r="BE4" s="125" t="s">
        <v>19</v>
      </c>
      <c r="BF4" s="125" t="s">
        <v>20</v>
      </c>
      <c r="BG4" s="125" t="s">
        <v>19</v>
      </c>
      <c r="BH4" s="125" t="s">
        <v>20</v>
      </c>
      <c r="BI4" s="125" t="s">
        <v>19</v>
      </c>
      <c r="BJ4" s="125" t="s">
        <v>20</v>
      </c>
      <c r="BK4" s="125" t="s">
        <v>19</v>
      </c>
      <c r="BL4" s="125" t="s">
        <v>20</v>
      </c>
      <c r="BM4" s="125" t="s">
        <v>19</v>
      </c>
      <c r="BN4" s="125" t="s">
        <v>20</v>
      </c>
      <c r="BO4" s="125" t="s">
        <v>19</v>
      </c>
      <c r="BP4" s="125" t="s">
        <v>20</v>
      </c>
      <c r="BQ4" s="125" t="s">
        <v>19</v>
      </c>
      <c r="BR4" s="125" t="s">
        <v>20</v>
      </c>
      <c r="BS4" s="10" t="s">
        <v>19</v>
      </c>
      <c r="BT4" s="10" t="s">
        <v>20</v>
      </c>
      <c r="BU4" s="10" t="s">
        <v>19</v>
      </c>
      <c r="BV4" s="10" t="s">
        <v>20</v>
      </c>
      <c r="BW4" s="10" t="s">
        <v>19</v>
      </c>
      <c r="BX4" s="10" t="s">
        <v>20</v>
      </c>
      <c r="BY4" s="10" t="s">
        <v>19</v>
      </c>
      <c r="BZ4" s="10" t="s">
        <v>20</v>
      </c>
      <c r="CA4" s="10" t="s">
        <v>19</v>
      </c>
      <c r="CB4" s="10" t="s">
        <v>20</v>
      </c>
      <c r="CC4" s="10" t="s">
        <v>19</v>
      </c>
      <c r="CD4" s="10" t="s">
        <v>20</v>
      </c>
      <c r="CE4" s="10" t="s">
        <v>19</v>
      </c>
      <c r="CF4" s="10" t="s">
        <v>20</v>
      </c>
      <c r="CG4" s="10" t="s">
        <v>19</v>
      </c>
      <c r="CH4" s="10" t="s">
        <v>20</v>
      </c>
      <c r="CI4" s="10" t="s">
        <v>19</v>
      </c>
      <c r="CJ4" s="10" t="s">
        <v>20</v>
      </c>
      <c r="CK4" s="10" t="s">
        <v>19</v>
      </c>
      <c r="CL4" s="10" t="s">
        <v>20</v>
      </c>
      <c r="CM4" s="10" t="s">
        <v>19</v>
      </c>
      <c r="CN4" s="10" t="s">
        <v>20</v>
      </c>
      <c r="CO4" s="10" t="s">
        <v>19</v>
      </c>
      <c r="CP4" s="10" t="s">
        <v>20</v>
      </c>
      <c r="CQ4" s="10" t="s">
        <v>19</v>
      </c>
      <c r="CR4" s="10" t="s">
        <v>20</v>
      </c>
      <c r="CS4" s="10" t="s">
        <v>19</v>
      </c>
      <c r="CT4" s="10" t="s">
        <v>20</v>
      </c>
      <c r="CU4" s="10" t="s">
        <v>19</v>
      </c>
      <c r="CV4" s="10" t="s">
        <v>20</v>
      </c>
      <c r="CW4" s="10" t="s">
        <v>19</v>
      </c>
      <c r="CX4" s="10" t="s">
        <v>20</v>
      </c>
      <c r="CY4" s="10" t="s">
        <v>19</v>
      </c>
      <c r="CZ4" s="10" t="s">
        <v>20</v>
      </c>
      <c r="DA4" s="10" t="s">
        <v>19</v>
      </c>
      <c r="DB4" s="10" t="s">
        <v>20</v>
      </c>
      <c r="DC4" s="10" t="s">
        <v>19</v>
      </c>
      <c r="DD4" s="10" t="s">
        <v>20</v>
      </c>
      <c r="DE4" s="10" t="s">
        <v>19</v>
      </c>
      <c r="DF4" s="10" t="s">
        <v>20</v>
      </c>
      <c r="DG4" s="10" t="s">
        <v>19</v>
      </c>
      <c r="DH4" s="10" t="s">
        <v>20</v>
      </c>
    </row>
    <row r="5" spans="1:112" ht="17.25" customHeight="1" x14ac:dyDescent="0.2">
      <c r="A5" s="12" t="s">
        <v>56</v>
      </c>
      <c r="B5" s="12">
        <v>1</v>
      </c>
      <c r="C5" s="12"/>
      <c r="D5" s="129" t="s">
        <v>57</v>
      </c>
      <c r="E5" s="12"/>
      <c r="F5" s="104"/>
      <c r="G5" s="130" t="s">
        <v>89</v>
      </c>
      <c r="H5" s="130" t="s">
        <v>29</v>
      </c>
      <c r="I5" s="80"/>
      <c r="J5" s="126"/>
      <c r="K5" s="80"/>
      <c r="L5" s="126"/>
      <c r="M5" s="80"/>
      <c r="N5" s="126"/>
      <c r="O5" s="80"/>
      <c r="P5" s="126"/>
      <c r="Q5" s="80"/>
      <c r="R5" s="126"/>
      <c r="S5" s="80"/>
      <c r="T5" s="127"/>
      <c r="U5" s="128"/>
      <c r="V5" s="110"/>
      <c r="W5" s="128"/>
      <c r="X5" s="110"/>
      <c r="Y5" s="128"/>
      <c r="Z5" s="110"/>
      <c r="AA5" s="128"/>
      <c r="AB5" s="128"/>
      <c r="AC5" s="128"/>
      <c r="AD5" s="110"/>
      <c r="AE5" s="128"/>
      <c r="AF5" s="128"/>
      <c r="AG5" s="110"/>
      <c r="AH5" s="110"/>
      <c r="AI5" s="110">
        <v>0</v>
      </c>
      <c r="AJ5" s="110">
        <v>0</v>
      </c>
      <c r="AK5" s="128"/>
      <c r="AL5" s="128"/>
      <c r="AM5" s="128"/>
      <c r="AN5" s="80"/>
      <c r="AO5" s="80"/>
      <c r="AP5" s="80"/>
      <c r="AQ5" s="80"/>
      <c r="AR5" s="80"/>
      <c r="AS5" s="78"/>
      <c r="AT5" s="78"/>
      <c r="AU5" s="78"/>
      <c r="AV5" s="78"/>
      <c r="AW5" s="78">
        <v>0</v>
      </c>
      <c r="AX5" s="78">
        <v>0</v>
      </c>
      <c r="AY5" s="78"/>
      <c r="AZ5" s="78"/>
      <c r="BA5" s="78">
        <v>0</v>
      </c>
      <c r="BB5" s="78">
        <v>0</v>
      </c>
      <c r="BC5" s="78"/>
      <c r="BD5" s="78"/>
      <c r="BE5" s="78"/>
      <c r="BF5" s="78"/>
      <c r="BG5" s="78">
        <v>0</v>
      </c>
      <c r="BH5" s="78">
        <v>0</v>
      </c>
      <c r="BI5" s="78"/>
      <c r="BJ5" s="78"/>
      <c r="BK5" s="78"/>
      <c r="BL5" s="78"/>
      <c r="BM5" s="78">
        <v>0</v>
      </c>
      <c r="BN5" s="78">
        <v>0</v>
      </c>
      <c r="BO5" s="78">
        <v>0</v>
      </c>
      <c r="BP5" s="78">
        <v>0</v>
      </c>
      <c r="BQ5" s="78"/>
      <c r="BR5" s="78"/>
      <c r="BS5" s="78">
        <v>1</v>
      </c>
      <c r="BT5" s="78">
        <v>4</v>
      </c>
      <c r="BU5" s="78"/>
      <c r="BV5" s="78"/>
      <c r="BW5" s="78"/>
      <c r="BX5" s="78"/>
      <c r="BY5" s="78"/>
      <c r="BZ5" s="78"/>
      <c r="CA5" s="78"/>
      <c r="CB5" s="78"/>
      <c r="CC5" s="78">
        <v>12</v>
      </c>
      <c r="CD5" s="78">
        <v>15</v>
      </c>
      <c r="CE5" s="78"/>
      <c r="CF5" s="78"/>
      <c r="CG5" s="78"/>
      <c r="CH5" s="78"/>
      <c r="CI5" s="78"/>
      <c r="CJ5" s="78"/>
      <c r="CK5" s="78"/>
      <c r="CL5" s="78"/>
      <c r="CM5" s="78">
        <v>80</v>
      </c>
      <c r="CN5" s="78">
        <v>80</v>
      </c>
      <c r="CO5" s="78"/>
      <c r="CP5" s="78"/>
      <c r="CQ5" s="78">
        <v>60</v>
      </c>
      <c r="CR5" s="78"/>
      <c r="CS5" s="78"/>
      <c r="CT5" s="78"/>
      <c r="CU5" s="78"/>
      <c r="CV5" s="78"/>
      <c r="CW5" s="78"/>
      <c r="CX5" s="78"/>
      <c r="CY5" s="78"/>
      <c r="CZ5" s="78"/>
      <c r="DA5" s="78">
        <v>400</v>
      </c>
      <c r="DB5" s="78"/>
      <c r="DC5" s="78"/>
      <c r="DD5" s="78"/>
      <c r="DE5" s="78"/>
      <c r="DF5" s="78"/>
      <c r="DG5" s="78"/>
      <c r="DH5" s="78"/>
    </row>
    <row r="6" spans="1:112" ht="15.75" customHeight="1" x14ac:dyDescent="0.2">
      <c r="A6" s="12" t="s">
        <v>56</v>
      </c>
      <c r="B6" s="12">
        <v>2</v>
      </c>
      <c r="C6" s="12"/>
      <c r="D6" s="129" t="s">
        <v>58</v>
      </c>
      <c r="E6" s="12"/>
      <c r="F6" s="104"/>
      <c r="G6" s="130" t="s">
        <v>28</v>
      </c>
      <c r="H6" s="130" t="s">
        <v>29</v>
      </c>
      <c r="I6" s="80"/>
      <c r="J6" s="126"/>
      <c r="K6" s="80"/>
      <c r="L6" s="126"/>
      <c r="M6" s="80"/>
      <c r="N6" s="126"/>
      <c r="O6" s="80"/>
      <c r="P6" s="126"/>
      <c r="Q6" s="80"/>
      <c r="R6" s="126"/>
      <c r="S6" s="80"/>
      <c r="T6" s="127"/>
      <c r="U6" s="128"/>
      <c r="V6" s="110"/>
      <c r="W6" s="128"/>
      <c r="X6" s="110"/>
      <c r="Y6" s="128"/>
      <c r="Z6" s="110"/>
      <c r="AA6" s="128"/>
      <c r="AB6" s="128"/>
      <c r="AC6" s="128"/>
      <c r="AD6" s="110"/>
      <c r="AE6" s="128"/>
      <c r="AF6" s="128"/>
      <c r="AG6" s="110"/>
      <c r="AH6" s="110"/>
      <c r="AI6" s="110">
        <v>0</v>
      </c>
      <c r="AJ6" s="110">
        <v>0</v>
      </c>
      <c r="AK6" s="128"/>
      <c r="AL6" s="128"/>
      <c r="AM6" s="128"/>
      <c r="AN6" s="80"/>
      <c r="AO6" s="80"/>
      <c r="AP6" s="80"/>
      <c r="AQ6" s="80"/>
      <c r="AR6" s="80"/>
      <c r="AS6" s="78"/>
      <c r="AT6" s="78"/>
      <c r="AU6" s="78"/>
      <c r="AV6" s="78"/>
      <c r="AW6" s="78">
        <v>0</v>
      </c>
      <c r="AX6" s="78">
        <v>0</v>
      </c>
      <c r="AY6" s="78"/>
      <c r="AZ6" s="78"/>
      <c r="BA6" s="78">
        <v>0</v>
      </c>
      <c r="BB6" s="78">
        <v>0</v>
      </c>
      <c r="BC6" s="78"/>
      <c r="BD6" s="78"/>
      <c r="BE6" s="78"/>
      <c r="BF6" s="78"/>
      <c r="BG6" s="78">
        <v>0</v>
      </c>
      <c r="BH6" s="78">
        <v>0</v>
      </c>
      <c r="BI6" s="78"/>
      <c r="BJ6" s="78"/>
      <c r="BK6" s="78"/>
      <c r="BL6" s="78"/>
      <c r="BM6" s="78">
        <v>0</v>
      </c>
      <c r="BN6" s="78">
        <v>2</v>
      </c>
      <c r="BO6" s="78">
        <v>0</v>
      </c>
      <c r="BP6" s="78">
        <v>0</v>
      </c>
      <c r="BQ6" s="78"/>
      <c r="BR6" s="78"/>
      <c r="BS6" s="78">
        <v>2</v>
      </c>
      <c r="BT6" s="78">
        <v>8</v>
      </c>
      <c r="BU6" s="78"/>
      <c r="BV6" s="78"/>
      <c r="BW6" s="78"/>
      <c r="BX6" s="78"/>
      <c r="BY6" s="78"/>
      <c r="BZ6" s="78"/>
      <c r="CA6" s="78"/>
      <c r="CB6" s="78"/>
      <c r="CC6" s="78">
        <v>60</v>
      </c>
      <c r="CD6" s="78">
        <v>58</v>
      </c>
      <c r="CE6" s="78"/>
      <c r="CF6" s="78"/>
      <c r="CG6" s="78"/>
      <c r="CH6" s="78"/>
      <c r="CI6" s="78"/>
      <c r="CJ6" s="78"/>
      <c r="CK6" s="78"/>
      <c r="CL6" s="78"/>
      <c r="CM6" s="78">
        <v>180</v>
      </c>
      <c r="CN6" s="78">
        <v>180</v>
      </c>
      <c r="CO6" s="78"/>
      <c r="CP6" s="78"/>
      <c r="CQ6" s="78">
        <v>500</v>
      </c>
      <c r="CR6" s="78"/>
      <c r="CS6" s="78"/>
      <c r="CT6" s="78"/>
      <c r="CU6" s="78"/>
      <c r="CV6" s="78"/>
      <c r="CW6" s="78"/>
      <c r="CX6" s="78"/>
      <c r="CY6" s="78"/>
      <c r="CZ6" s="78"/>
      <c r="DA6" s="78">
        <v>10000</v>
      </c>
      <c r="DB6" s="78"/>
      <c r="DC6" s="78"/>
      <c r="DD6" s="78"/>
      <c r="DE6" s="78"/>
      <c r="DF6" s="78"/>
      <c r="DG6" s="78"/>
      <c r="DH6" s="78"/>
    </row>
    <row r="7" spans="1:112" ht="15.75" customHeight="1" x14ac:dyDescent="0.2">
      <c r="A7" s="12" t="s">
        <v>56</v>
      </c>
      <c r="B7" s="104">
        <v>3</v>
      </c>
      <c r="C7" s="12"/>
      <c r="D7" s="129" t="s">
        <v>228</v>
      </c>
      <c r="E7" s="12"/>
      <c r="F7" s="104"/>
      <c r="G7" s="130" t="s">
        <v>28</v>
      </c>
      <c r="H7" s="130" t="s">
        <v>29</v>
      </c>
      <c r="I7" s="80"/>
      <c r="J7" s="126"/>
      <c r="K7" s="80"/>
      <c r="L7" s="126"/>
      <c r="M7" s="80"/>
      <c r="N7" s="126"/>
      <c r="O7" s="80"/>
      <c r="P7" s="126"/>
      <c r="Q7" s="80"/>
      <c r="R7" s="126"/>
      <c r="S7" s="80"/>
      <c r="T7" s="127"/>
      <c r="U7" s="128"/>
      <c r="V7" s="110"/>
      <c r="W7" s="128"/>
      <c r="X7" s="110"/>
      <c r="Y7" s="128"/>
      <c r="Z7" s="110"/>
      <c r="AA7" s="128"/>
      <c r="AB7" s="128"/>
      <c r="AC7" s="128"/>
      <c r="AD7" s="110"/>
      <c r="AE7" s="128"/>
      <c r="AF7" s="128"/>
      <c r="AG7" s="110"/>
      <c r="AH7" s="110"/>
      <c r="AI7" s="110">
        <v>0</v>
      </c>
      <c r="AJ7" s="110">
        <v>0</v>
      </c>
      <c r="AK7" s="128"/>
      <c r="AL7" s="128"/>
      <c r="AM7" s="128"/>
      <c r="AN7" s="80"/>
      <c r="AO7" s="80"/>
      <c r="AP7" s="80"/>
      <c r="AQ7" s="80"/>
      <c r="AR7" s="80"/>
      <c r="AS7" s="78"/>
      <c r="AT7" s="78"/>
      <c r="AU7" s="78"/>
      <c r="AV7" s="78"/>
      <c r="AW7" s="78">
        <v>0</v>
      </c>
      <c r="AX7" s="78">
        <v>0</v>
      </c>
      <c r="AY7" s="78"/>
      <c r="AZ7" s="78"/>
      <c r="BA7" s="78">
        <v>0</v>
      </c>
      <c r="BB7" s="78">
        <v>0</v>
      </c>
      <c r="BC7" s="78">
        <v>0</v>
      </c>
      <c r="BD7" s="78">
        <v>0</v>
      </c>
      <c r="BE7" s="78"/>
      <c r="BF7" s="78"/>
      <c r="BG7" s="78">
        <v>0</v>
      </c>
      <c r="BH7" s="78">
        <v>0</v>
      </c>
      <c r="BI7" s="78"/>
      <c r="BJ7" s="78"/>
      <c r="BK7" s="78"/>
      <c r="BL7" s="78"/>
      <c r="BM7" s="78">
        <v>0</v>
      </c>
      <c r="BN7" s="78">
        <v>0</v>
      </c>
      <c r="BO7" s="78">
        <v>1</v>
      </c>
      <c r="BP7" s="78">
        <v>2</v>
      </c>
      <c r="BQ7" s="78"/>
      <c r="BR7" s="78"/>
      <c r="BS7" s="78">
        <v>1</v>
      </c>
      <c r="BT7" s="78">
        <v>5</v>
      </c>
      <c r="BU7" s="78"/>
      <c r="BV7" s="78"/>
      <c r="BW7" s="78">
        <v>1</v>
      </c>
      <c r="BX7" s="78">
        <v>4</v>
      </c>
      <c r="BY7" s="78"/>
      <c r="BZ7" s="78"/>
      <c r="CA7" s="78"/>
      <c r="CB7" s="78"/>
      <c r="CC7" s="78">
        <v>30</v>
      </c>
      <c r="CD7" s="78">
        <v>40</v>
      </c>
      <c r="CE7" s="78"/>
      <c r="CF7" s="78"/>
      <c r="CG7" s="78"/>
      <c r="CH7" s="78"/>
      <c r="CI7" s="78"/>
      <c r="CJ7" s="78"/>
      <c r="CK7" s="78"/>
      <c r="CL7" s="78"/>
      <c r="CM7" s="78">
        <v>250</v>
      </c>
      <c r="CN7" s="78">
        <v>250</v>
      </c>
      <c r="CO7" s="78"/>
      <c r="CP7" s="78"/>
      <c r="CQ7" s="78">
        <v>180</v>
      </c>
      <c r="CR7" s="78"/>
      <c r="CS7" s="78"/>
      <c r="CT7" s="78"/>
      <c r="CU7" s="78"/>
      <c r="CV7" s="78"/>
      <c r="CW7" s="78"/>
      <c r="CX7" s="78"/>
      <c r="CY7" s="78"/>
      <c r="CZ7" s="78"/>
      <c r="DA7" s="78">
        <v>10000</v>
      </c>
      <c r="DB7" s="78"/>
      <c r="DC7" s="78"/>
      <c r="DD7" s="78"/>
      <c r="DE7" s="78"/>
      <c r="DF7" s="78"/>
      <c r="DG7" s="78"/>
      <c r="DH7" s="78"/>
    </row>
    <row r="8" spans="1:112" ht="14.25" customHeight="1" x14ac:dyDescent="0.2">
      <c r="A8" s="12" t="s">
        <v>56</v>
      </c>
      <c r="B8" s="104">
        <v>4</v>
      </c>
      <c r="C8" s="12"/>
      <c r="D8" s="129" t="s">
        <v>59</v>
      </c>
      <c r="E8" s="12"/>
      <c r="F8" s="104"/>
      <c r="G8" s="130" t="s">
        <v>89</v>
      </c>
      <c r="H8" s="130" t="s">
        <v>229</v>
      </c>
      <c r="I8" s="80"/>
      <c r="J8" s="126"/>
      <c r="K8" s="80"/>
      <c r="L8" s="126"/>
      <c r="M8" s="80"/>
      <c r="N8" s="126"/>
      <c r="O8" s="80"/>
      <c r="P8" s="126"/>
      <c r="Q8" s="80"/>
      <c r="R8" s="126"/>
      <c r="S8" s="80"/>
      <c r="T8" s="127"/>
      <c r="U8" s="128"/>
      <c r="V8" s="110"/>
      <c r="W8" s="128"/>
      <c r="X8" s="110"/>
      <c r="Y8" s="128"/>
      <c r="Z8" s="110"/>
      <c r="AA8" s="128"/>
      <c r="AB8" s="128"/>
      <c r="AC8" s="128"/>
      <c r="AD8" s="110"/>
      <c r="AE8" s="128"/>
      <c r="AF8" s="128"/>
      <c r="AG8" s="110"/>
      <c r="AH8" s="110"/>
      <c r="AI8" s="110">
        <v>0</v>
      </c>
      <c r="AJ8" s="110">
        <v>0</v>
      </c>
      <c r="AK8" s="128"/>
      <c r="AL8" s="128"/>
      <c r="AM8" s="128"/>
      <c r="AN8" s="80"/>
      <c r="AO8" s="80"/>
      <c r="AP8" s="80"/>
      <c r="AQ8" s="80"/>
      <c r="AR8" s="80"/>
      <c r="AS8" s="78"/>
      <c r="AT8" s="78"/>
      <c r="AU8" s="78"/>
      <c r="AV8" s="78"/>
      <c r="AW8" s="78">
        <v>0</v>
      </c>
      <c r="AX8" s="78">
        <v>0</v>
      </c>
      <c r="AY8" s="78"/>
      <c r="AZ8" s="78"/>
      <c r="BA8" s="78">
        <v>0</v>
      </c>
      <c r="BB8" s="78">
        <v>0</v>
      </c>
      <c r="BC8" s="78"/>
      <c r="BD8" s="78"/>
      <c r="BE8" s="78"/>
      <c r="BF8" s="78"/>
      <c r="BG8" s="78">
        <v>0</v>
      </c>
      <c r="BH8" s="78">
        <v>0</v>
      </c>
      <c r="BI8" s="78"/>
      <c r="BJ8" s="78"/>
      <c r="BK8" s="78"/>
      <c r="BL8" s="78"/>
      <c r="BM8" s="78">
        <v>0</v>
      </c>
      <c r="BN8" s="78">
        <v>0</v>
      </c>
      <c r="BO8" s="78">
        <v>0</v>
      </c>
      <c r="BP8" s="78">
        <v>2</v>
      </c>
      <c r="BQ8" s="78"/>
      <c r="BR8" s="78"/>
      <c r="BS8" s="78">
        <v>1</v>
      </c>
      <c r="BT8" s="78">
        <v>3</v>
      </c>
      <c r="BU8" s="78"/>
      <c r="BV8" s="78"/>
      <c r="BW8" s="78">
        <v>8</v>
      </c>
      <c r="BX8" s="78">
        <v>14</v>
      </c>
      <c r="BY8" s="78"/>
      <c r="BZ8" s="78"/>
      <c r="CA8" s="78"/>
      <c r="CB8" s="78"/>
      <c r="CC8" s="78">
        <v>50</v>
      </c>
      <c r="CD8" s="78">
        <v>60</v>
      </c>
      <c r="CE8" s="78"/>
      <c r="CF8" s="78"/>
      <c r="CG8" s="78"/>
      <c r="CH8" s="78"/>
      <c r="CI8" s="78"/>
      <c r="CJ8" s="78"/>
      <c r="CK8" s="78"/>
      <c r="CL8" s="78"/>
      <c r="CM8" s="78">
        <v>300</v>
      </c>
      <c r="CN8" s="78">
        <v>300</v>
      </c>
      <c r="CO8" s="78"/>
      <c r="CP8" s="78"/>
      <c r="CQ8" s="78">
        <v>360</v>
      </c>
      <c r="CR8" s="78"/>
      <c r="CS8" s="78"/>
      <c r="CT8" s="78"/>
      <c r="CU8" s="78"/>
      <c r="CV8" s="78"/>
      <c r="CW8" s="78"/>
      <c r="CX8" s="78"/>
      <c r="CY8" s="78"/>
      <c r="CZ8" s="78"/>
      <c r="DA8" s="78">
        <v>1000</v>
      </c>
      <c r="DB8" s="78"/>
      <c r="DC8" s="78"/>
      <c r="DD8" s="78"/>
      <c r="DE8" s="78"/>
      <c r="DF8" s="78"/>
      <c r="DG8" s="78"/>
      <c r="DH8" s="78"/>
    </row>
    <row r="9" spans="1:112" ht="15.75" customHeight="1" x14ac:dyDescent="0.2">
      <c r="A9" s="12" t="s">
        <v>56</v>
      </c>
      <c r="B9" s="104">
        <v>5</v>
      </c>
      <c r="C9" s="12"/>
      <c r="D9" s="129" t="s">
        <v>231</v>
      </c>
      <c r="E9" s="12"/>
      <c r="F9" s="104"/>
      <c r="G9" s="130" t="s">
        <v>23</v>
      </c>
      <c r="H9" s="130" t="s">
        <v>230</v>
      </c>
      <c r="I9" s="78"/>
      <c r="J9" s="78"/>
      <c r="K9" s="78"/>
      <c r="L9" s="78"/>
      <c r="M9" s="78"/>
      <c r="N9" s="78"/>
      <c r="O9" s="78"/>
      <c r="P9" s="78"/>
      <c r="Q9" s="78"/>
      <c r="R9" s="78"/>
      <c r="S9" s="78"/>
      <c r="T9" s="110"/>
      <c r="U9" s="110"/>
      <c r="V9" s="110"/>
      <c r="W9" s="110"/>
      <c r="X9" s="110"/>
      <c r="Y9" s="110"/>
      <c r="Z9" s="110"/>
      <c r="AA9" s="110"/>
      <c r="AB9" s="110"/>
      <c r="AC9" s="110">
        <v>0</v>
      </c>
      <c r="AD9" s="110">
        <v>0</v>
      </c>
      <c r="AE9" s="110">
        <v>0</v>
      </c>
      <c r="AF9" s="110">
        <v>0</v>
      </c>
      <c r="AG9" s="110">
        <v>0</v>
      </c>
      <c r="AH9" s="110">
        <v>0</v>
      </c>
      <c r="AI9" s="110">
        <v>3</v>
      </c>
      <c r="AJ9" s="110">
        <v>1</v>
      </c>
      <c r="AK9" s="110">
        <v>3</v>
      </c>
      <c r="AL9" s="110">
        <v>1</v>
      </c>
      <c r="AM9" s="110">
        <v>3</v>
      </c>
      <c r="AN9" s="78">
        <v>1</v>
      </c>
      <c r="AO9" s="78"/>
      <c r="AP9" s="78">
        <v>0.5</v>
      </c>
      <c r="AQ9" s="78"/>
      <c r="AR9" s="78">
        <v>0.5</v>
      </c>
      <c r="AS9" s="78"/>
      <c r="AT9" s="78">
        <v>0.5</v>
      </c>
      <c r="AU9" s="78"/>
      <c r="AV9" s="78">
        <v>0.5</v>
      </c>
      <c r="AW9" s="78">
        <v>0.5</v>
      </c>
      <c r="AX9" s="78"/>
      <c r="AY9" s="78">
        <v>0.5</v>
      </c>
      <c r="AZ9" s="78"/>
      <c r="BA9" s="78">
        <v>1.5</v>
      </c>
      <c r="BB9" s="78"/>
      <c r="BC9" s="78">
        <v>1.5</v>
      </c>
      <c r="BD9" s="78"/>
      <c r="BE9" s="78">
        <v>3</v>
      </c>
      <c r="BF9" s="78">
        <v>0.5</v>
      </c>
      <c r="BG9" s="78">
        <v>3</v>
      </c>
      <c r="BH9" s="78">
        <v>0.5</v>
      </c>
      <c r="BI9" s="78"/>
      <c r="BJ9" s="78"/>
      <c r="BK9" s="78">
        <v>6</v>
      </c>
      <c r="BL9" s="78">
        <v>1</v>
      </c>
      <c r="BM9" s="78"/>
      <c r="BN9" s="78"/>
      <c r="BO9" s="78">
        <v>24</v>
      </c>
      <c r="BP9" s="78"/>
      <c r="BQ9" s="78">
        <v>139</v>
      </c>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row>
    <row r="10" spans="1:112" ht="15.75" customHeight="1" x14ac:dyDescent="0.2">
      <c r="A10" s="12" t="s">
        <v>56</v>
      </c>
      <c r="B10" s="104">
        <v>6</v>
      </c>
      <c r="C10" s="12"/>
      <c r="D10" s="129" t="s">
        <v>232</v>
      </c>
      <c r="E10" s="12"/>
      <c r="F10" s="104"/>
      <c r="G10" s="130" t="s">
        <v>89</v>
      </c>
      <c r="H10" s="130" t="s">
        <v>29</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v>3</v>
      </c>
      <c r="BF10" s="8">
        <v>0</v>
      </c>
      <c r="BG10" s="8"/>
      <c r="BH10" s="8"/>
      <c r="BI10" s="8"/>
      <c r="BJ10" s="8"/>
      <c r="BK10" s="8"/>
      <c r="BL10" s="8"/>
      <c r="BM10" s="8"/>
      <c r="BN10" s="8"/>
      <c r="BO10" s="8"/>
      <c r="BP10" s="8"/>
      <c r="BQ10" s="8"/>
      <c r="BR10" s="8"/>
      <c r="BS10" s="8">
        <v>14</v>
      </c>
      <c r="BT10" s="8">
        <v>0</v>
      </c>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row>
    <row r="11" spans="1:112" s="44" customFormat="1" ht="15.75" customHeight="1" x14ac:dyDescent="0.2">
      <c r="A11" s="104" t="s">
        <v>56</v>
      </c>
      <c r="B11" s="104">
        <v>7</v>
      </c>
      <c r="C11" s="45"/>
      <c r="D11" s="129" t="s">
        <v>228</v>
      </c>
      <c r="E11" s="45"/>
      <c r="F11" s="104"/>
      <c r="G11" s="131" t="s">
        <v>28</v>
      </c>
      <c r="H11" s="131" t="s">
        <v>27</v>
      </c>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v>2</v>
      </c>
      <c r="BF11" s="45">
        <v>0</v>
      </c>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row>
    <row r="12" spans="1:112" s="40" customFormat="1" ht="15.75" customHeight="1" x14ac:dyDescent="0.2">
      <c r="A12" s="104" t="s">
        <v>56</v>
      </c>
      <c r="B12" s="104">
        <v>8</v>
      </c>
      <c r="C12" s="41"/>
      <c r="D12" s="129" t="s">
        <v>233</v>
      </c>
      <c r="E12" s="41"/>
      <c r="F12" s="104"/>
      <c r="G12" s="131" t="s">
        <v>28</v>
      </c>
      <c r="H12" s="131" t="s">
        <v>29</v>
      </c>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v>1</v>
      </c>
      <c r="BF12" s="41">
        <v>0</v>
      </c>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row>
    <row r="13" spans="1:112" s="103" customFormat="1" ht="15.75" customHeight="1" x14ac:dyDescent="0.2">
      <c r="A13" s="104" t="s">
        <v>56</v>
      </c>
      <c r="B13" s="104">
        <v>11</v>
      </c>
      <c r="C13" s="8"/>
      <c r="D13" s="129" t="s">
        <v>234</v>
      </c>
      <c r="E13" s="8"/>
      <c r="F13" s="104"/>
      <c r="G13" s="131" t="s">
        <v>28</v>
      </c>
      <c r="H13" s="131" t="s">
        <v>29</v>
      </c>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v>0</v>
      </c>
      <c r="BD13" s="104">
        <v>1</v>
      </c>
      <c r="BE13" s="104">
        <v>1</v>
      </c>
      <c r="BF13" s="104">
        <v>0</v>
      </c>
      <c r="BG13" s="104"/>
      <c r="BH13" s="104"/>
      <c r="BI13" s="104">
        <v>0</v>
      </c>
      <c r="BJ13" s="104">
        <v>1</v>
      </c>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row>
    <row r="14" spans="1:112" s="103" customFormat="1" ht="15.75" customHeight="1" x14ac:dyDescent="0.2">
      <c r="A14" s="104" t="s">
        <v>56</v>
      </c>
      <c r="B14" s="104">
        <v>12</v>
      </c>
      <c r="C14" s="8"/>
      <c r="D14" s="129" t="s">
        <v>236</v>
      </c>
      <c r="E14" s="8"/>
      <c r="F14" s="104"/>
      <c r="G14" s="131" t="s">
        <v>24</v>
      </c>
      <c r="H14" s="131" t="s">
        <v>235</v>
      </c>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v>2</v>
      </c>
      <c r="BP14" s="104">
        <v>0</v>
      </c>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row>
    <row r="15" spans="1:112" s="103" customFormat="1" ht="15.75" customHeight="1" x14ac:dyDescent="0.2">
      <c r="A15" s="104" t="s">
        <v>56</v>
      </c>
      <c r="B15" s="104">
        <v>13</v>
      </c>
      <c r="C15" s="8"/>
      <c r="D15" s="129" t="s">
        <v>61</v>
      </c>
      <c r="E15" s="8"/>
      <c r="F15" s="104"/>
      <c r="G15" s="131" t="s">
        <v>32</v>
      </c>
      <c r="H15" s="131" t="s">
        <v>238</v>
      </c>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v>1</v>
      </c>
      <c r="BX15" s="104">
        <v>0</v>
      </c>
      <c r="BY15" s="104">
        <v>4</v>
      </c>
      <c r="BZ15" s="104">
        <v>0</v>
      </c>
      <c r="CA15" s="104">
        <v>2</v>
      </c>
      <c r="CB15" s="104">
        <v>0</v>
      </c>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row>
    <row r="16" spans="1:112" s="103" customFormat="1" ht="15.75" customHeight="1" x14ac:dyDescent="0.2">
      <c r="A16" s="104" t="s">
        <v>56</v>
      </c>
      <c r="B16" s="104">
        <v>14</v>
      </c>
      <c r="C16" s="8"/>
      <c r="D16" s="129" t="s">
        <v>60</v>
      </c>
      <c r="E16" s="8"/>
      <c r="F16" s="104"/>
      <c r="G16" s="131" t="s">
        <v>32</v>
      </c>
      <c r="H16" s="131" t="s">
        <v>239</v>
      </c>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v>1</v>
      </c>
      <c r="BX16" s="104"/>
      <c r="BY16" s="104">
        <v>2</v>
      </c>
      <c r="BZ16" s="104"/>
      <c r="CA16" s="104">
        <v>0</v>
      </c>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row>
    <row r="17" spans="1:112" s="103" customFormat="1" ht="15.75" customHeight="1" x14ac:dyDescent="0.2">
      <c r="A17" s="104"/>
      <c r="B17" s="104"/>
      <c r="C17" s="104"/>
      <c r="D17" s="129"/>
      <c r="E17" s="104"/>
      <c r="F17" s="104"/>
      <c r="G17" s="131"/>
      <c r="H17" s="131"/>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row>
    <row r="18" spans="1:112" s="103" customFormat="1" ht="15.75" customHeight="1" x14ac:dyDescent="0.2">
      <c r="A18" s="104"/>
      <c r="B18" s="104"/>
      <c r="C18" s="104"/>
      <c r="D18" s="129"/>
      <c r="E18" s="104"/>
      <c r="F18" s="104"/>
      <c r="G18" s="131"/>
      <c r="H18" s="131"/>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row>
    <row r="19" spans="1:112" s="103" customFormat="1" ht="15.75" customHeight="1" x14ac:dyDescent="0.2">
      <c r="A19" s="104"/>
      <c r="B19" s="104"/>
      <c r="C19" s="104"/>
      <c r="D19" s="129"/>
      <c r="E19" s="104"/>
      <c r="F19" s="104"/>
      <c r="G19" s="131"/>
      <c r="H19" s="131"/>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row>
    <row r="20" spans="1:112" s="40" customFormat="1" ht="15.75" customHeight="1" x14ac:dyDescent="0.2">
      <c r="I20" s="41" t="s">
        <v>133</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row>
    <row r="21" spans="1:112" ht="15.75" customHeight="1" x14ac:dyDescent="0.2">
      <c r="I21" s="61">
        <f>SUM(I5:I16)</f>
        <v>0</v>
      </c>
      <c r="J21" s="255">
        <f t="shared" ref="J21:BU21" si="0">SUM(J5:J16)</f>
        <v>0</v>
      </c>
      <c r="K21" s="255">
        <f t="shared" si="0"/>
        <v>0</v>
      </c>
      <c r="L21" s="255">
        <f t="shared" si="0"/>
        <v>0</v>
      </c>
      <c r="M21" s="255">
        <f t="shared" si="0"/>
        <v>0</v>
      </c>
      <c r="N21" s="255">
        <f t="shared" si="0"/>
        <v>0</v>
      </c>
      <c r="O21" s="255">
        <f t="shared" si="0"/>
        <v>0</v>
      </c>
      <c r="P21" s="255">
        <f t="shared" si="0"/>
        <v>0</v>
      </c>
      <c r="Q21" s="255">
        <f t="shared" si="0"/>
        <v>0</v>
      </c>
      <c r="R21" s="255">
        <f t="shared" si="0"/>
        <v>0</v>
      </c>
      <c r="S21" s="255">
        <f t="shared" si="0"/>
        <v>0</v>
      </c>
      <c r="T21" s="255">
        <f t="shared" si="0"/>
        <v>0</v>
      </c>
      <c r="U21" s="255">
        <f t="shared" si="0"/>
        <v>0</v>
      </c>
      <c r="V21" s="255">
        <f t="shared" si="0"/>
        <v>0</v>
      </c>
      <c r="W21" s="255">
        <f t="shared" si="0"/>
        <v>0</v>
      </c>
      <c r="X21" s="255">
        <f t="shared" si="0"/>
        <v>0</v>
      </c>
      <c r="Y21" s="255">
        <f t="shared" si="0"/>
        <v>0</v>
      </c>
      <c r="Z21" s="255">
        <f t="shared" si="0"/>
        <v>0</v>
      </c>
      <c r="AA21" s="255">
        <f t="shared" si="0"/>
        <v>0</v>
      </c>
      <c r="AB21" s="255">
        <f t="shared" si="0"/>
        <v>0</v>
      </c>
      <c r="AC21" s="255">
        <f t="shared" si="0"/>
        <v>0</v>
      </c>
      <c r="AD21" s="255">
        <f t="shared" si="0"/>
        <v>0</v>
      </c>
      <c r="AE21" s="255">
        <f t="shared" si="0"/>
        <v>0</v>
      </c>
      <c r="AF21" s="255">
        <f t="shared" si="0"/>
        <v>0</v>
      </c>
      <c r="AG21" s="255">
        <f t="shared" si="0"/>
        <v>0</v>
      </c>
      <c r="AH21" s="255">
        <f t="shared" si="0"/>
        <v>0</v>
      </c>
      <c r="AI21" s="255">
        <f t="shared" si="0"/>
        <v>3</v>
      </c>
      <c r="AJ21" s="255">
        <f t="shared" si="0"/>
        <v>1</v>
      </c>
      <c r="AK21" s="255">
        <f t="shared" si="0"/>
        <v>3</v>
      </c>
      <c r="AL21" s="255">
        <f t="shared" si="0"/>
        <v>1</v>
      </c>
      <c r="AM21" s="255">
        <f t="shared" si="0"/>
        <v>3</v>
      </c>
      <c r="AN21" s="255">
        <f t="shared" si="0"/>
        <v>1</v>
      </c>
      <c r="AO21" s="255">
        <f t="shared" si="0"/>
        <v>0</v>
      </c>
      <c r="AP21" s="255">
        <f t="shared" si="0"/>
        <v>0.5</v>
      </c>
      <c r="AQ21" s="255">
        <f t="shared" si="0"/>
        <v>0</v>
      </c>
      <c r="AR21" s="255">
        <f t="shared" si="0"/>
        <v>0.5</v>
      </c>
      <c r="AS21" s="255">
        <f t="shared" si="0"/>
        <v>0</v>
      </c>
      <c r="AT21" s="255">
        <f t="shared" si="0"/>
        <v>0.5</v>
      </c>
      <c r="AU21" s="255">
        <f t="shared" si="0"/>
        <v>0</v>
      </c>
      <c r="AV21" s="255">
        <f t="shared" si="0"/>
        <v>0.5</v>
      </c>
      <c r="AW21" s="255">
        <f t="shared" si="0"/>
        <v>0.5</v>
      </c>
      <c r="AX21" s="255">
        <f t="shared" si="0"/>
        <v>0</v>
      </c>
      <c r="AY21" s="255">
        <f t="shared" si="0"/>
        <v>0.5</v>
      </c>
      <c r="AZ21" s="255">
        <f t="shared" si="0"/>
        <v>0</v>
      </c>
      <c r="BA21" s="255">
        <f t="shared" si="0"/>
        <v>1.5</v>
      </c>
      <c r="BB21" s="255">
        <f t="shared" si="0"/>
        <v>0</v>
      </c>
      <c r="BC21" s="255">
        <f t="shared" si="0"/>
        <v>1.5</v>
      </c>
      <c r="BD21" s="255">
        <f t="shared" si="0"/>
        <v>1</v>
      </c>
      <c r="BE21" s="255">
        <f t="shared" si="0"/>
        <v>10</v>
      </c>
      <c r="BF21" s="255">
        <f t="shared" si="0"/>
        <v>0.5</v>
      </c>
      <c r="BG21" s="255">
        <f t="shared" si="0"/>
        <v>3</v>
      </c>
      <c r="BH21" s="255">
        <f t="shared" si="0"/>
        <v>0.5</v>
      </c>
      <c r="BI21" s="255">
        <f t="shared" si="0"/>
        <v>0</v>
      </c>
      <c r="BJ21" s="255">
        <f t="shared" si="0"/>
        <v>1</v>
      </c>
      <c r="BK21" s="255">
        <f t="shared" si="0"/>
        <v>6</v>
      </c>
      <c r="BL21" s="255">
        <f t="shared" si="0"/>
        <v>1</v>
      </c>
      <c r="BM21" s="255">
        <f t="shared" si="0"/>
        <v>0</v>
      </c>
      <c r="BN21" s="255">
        <f t="shared" si="0"/>
        <v>2</v>
      </c>
      <c r="BO21" s="255">
        <f t="shared" si="0"/>
        <v>27</v>
      </c>
      <c r="BP21" s="255">
        <f t="shared" si="0"/>
        <v>4</v>
      </c>
      <c r="BQ21" s="255">
        <f t="shared" si="0"/>
        <v>139</v>
      </c>
      <c r="BR21" s="255">
        <f t="shared" si="0"/>
        <v>0</v>
      </c>
      <c r="BS21" s="255">
        <f t="shared" si="0"/>
        <v>19</v>
      </c>
      <c r="BT21" s="255">
        <f t="shared" si="0"/>
        <v>20</v>
      </c>
      <c r="BU21" s="255">
        <f t="shared" si="0"/>
        <v>0</v>
      </c>
      <c r="BV21" s="255">
        <f t="shared" ref="BV21:DH21" si="1">SUM(BV5:BV16)</f>
        <v>0</v>
      </c>
      <c r="BW21" s="255">
        <f t="shared" si="1"/>
        <v>11</v>
      </c>
      <c r="BX21" s="255">
        <f t="shared" si="1"/>
        <v>18</v>
      </c>
      <c r="BY21" s="255">
        <f t="shared" si="1"/>
        <v>6</v>
      </c>
      <c r="BZ21" s="255">
        <f t="shared" si="1"/>
        <v>0</v>
      </c>
      <c r="CA21" s="255">
        <f t="shared" si="1"/>
        <v>2</v>
      </c>
      <c r="CB21" s="255">
        <f t="shared" si="1"/>
        <v>0</v>
      </c>
      <c r="CC21" s="255">
        <f t="shared" si="1"/>
        <v>152</v>
      </c>
      <c r="CD21" s="255">
        <f t="shared" si="1"/>
        <v>173</v>
      </c>
      <c r="CE21" s="255">
        <f t="shared" si="1"/>
        <v>0</v>
      </c>
      <c r="CF21" s="255">
        <f t="shared" si="1"/>
        <v>0</v>
      </c>
      <c r="CG21" s="255">
        <f t="shared" si="1"/>
        <v>0</v>
      </c>
      <c r="CH21" s="255">
        <f t="shared" si="1"/>
        <v>0</v>
      </c>
      <c r="CI21" s="255">
        <f t="shared" si="1"/>
        <v>0</v>
      </c>
      <c r="CJ21" s="255">
        <f t="shared" si="1"/>
        <v>0</v>
      </c>
      <c r="CK21" s="255">
        <f t="shared" si="1"/>
        <v>0</v>
      </c>
      <c r="CL21" s="255">
        <f t="shared" si="1"/>
        <v>0</v>
      </c>
      <c r="CM21" s="255">
        <f t="shared" si="1"/>
        <v>810</v>
      </c>
      <c r="CN21" s="255">
        <f t="shared" si="1"/>
        <v>810</v>
      </c>
      <c r="CO21" s="255">
        <f t="shared" si="1"/>
        <v>0</v>
      </c>
      <c r="CP21" s="255">
        <f t="shared" si="1"/>
        <v>0</v>
      </c>
      <c r="CQ21" s="255">
        <f t="shared" si="1"/>
        <v>1100</v>
      </c>
      <c r="CR21" s="255">
        <f t="shared" si="1"/>
        <v>0</v>
      </c>
      <c r="CS21" s="255">
        <f t="shared" si="1"/>
        <v>0</v>
      </c>
      <c r="CT21" s="255">
        <f t="shared" si="1"/>
        <v>0</v>
      </c>
      <c r="CU21" s="255">
        <f t="shared" si="1"/>
        <v>0</v>
      </c>
      <c r="CV21" s="255">
        <f t="shared" si="1"/>
        <v>0</v>
      </c>
      <c r="CW21" s="255">
        <f t="shared" si="1"/>
        <v>0</v>
      </c>
      <c r="CX21" s="255">
        <f t="shared" si="1"/>
        <v>0</v>
      </c>
      <c r="CY21" s="255">
        <f t="shared" si="1"/>
        <v>0</v>
      </c>
      <c r="CZ21" s="255">
        <f t="shared" si="1"/>
        <v>0</v>
      </c>
      <c r="DA21" s="255">
        <f t="shared" si="1"/>
        <v>21400</v>
      </c>
      <c r="DB21" s="255">
        <f t="shared" si="1"/>
        <v>0</v>
      </c>
      <c r="DC21" s="255">
        <f t="shared" si="1"/>
        <v>0</v>
      </c>
      <c r="DD21" s="255">
        <f t="shared" si="1"/>
        <v>0</v>
      </c>
      <c r="DE21" s="255">
        <f t="shared" si="1"/>
        <v>0</v>
      </c>
      <c r="DF21" s="255">
        <f t="shared" si="1"/>
        <v>0</v>
      </c>
      <c r="DG21" s="255">
        <f t="shared" si="1"/>
        <v>0</v>
      </c>
      <c r="DH21" s="255">
        <f t="shared" si="1"/>
        <v>0</v>
      </c>
    </row>
    <row r="22" spans="1:112" ht="15.75" customHeight="1" x14ac:dyDescent="0.2">
      <c r="I22" s="288">
        <f>SUM(I21:J21)</f>
        <v>0</v>
      </c>
      <c r="J22" s="288"/>
      <c r="K22" s="288">
        <f t="shared" ref="K22" si="2">SUM(K21:L21)</f>
        <v>0</v>
      </c>
      <c r="L22" s="288"/>
      <c r="M22" s="288">
        <f t="shared" ref="M22" si="3">SUM(M21:N21)</f>
        <v>0</v>
      </c>
      <c r="N22" s="288"/>
      <c r="O22" s="288">
        <f t="shared" ref="O22" si="4">SUM(O21:P21)</f>
        <v>0</v>
      </c>
      <c r="P22" s="288"/>
      <c r="Q22" s="288">
        <f>SUM(Q21:R21)</f>
        <v>0</v>
      </c>
      <c r="R22" s="288"/>
      <c r="S22" s="288">
        <f t="shared" ref="S22" si="5">SUM(S21:T21)</f>
        <v>0</v>
      </c>
      <c r="T22" s="288"/>
      <c r="U22" s="288">
        <f>SUM(U21:V21)</f>
        <v>0</v>
      </c>
      <c r="V22" s="288"/>
      <c r="W22" s="288">
        <f t="shared" ref="W22" si="6">SUM(W21:X21)</f>
        <v>0</v>
      </c>
      <c r="X22" s="288"/>
      <c r="Y22" s="288">
        <f>SUM(Y21:Z21)</f>
        <v>0</v>
      </c>
      <c r="Z22" s="288"/>
      <c r="AA22" s="288">
        <f t="shared" ref="AA22" si="7">SUM(AA21:AB21)</f>
        <v>0</v>
      </c>
      <c r="AB22" s="288"/>
      <c r="AC22" s="288">
        <f t="shared" ref="AC22" si="8">SUM(AC21:AD21)</f>
        <v>0</v>
      </c>
      <c r="AD22" s="288"/>
      <c r="AE22" s="288">
        <f t="shared" ref="AE22" si="9">SUM(AE21:AF21)</f>
        <v>0</v>
      </c>
      <c r="AF22" s="288"/>
      <c r="AG22" s="288">
        <f t="shared" ref="AG22" si="10">SUM(AG21:AH21)</f>
        <v>0</v>
      </c>
      <c r="AH22" s="288"/>
      <c r="AI22" s="288">
        <f t="shared" ref="AI22" si="11">SUM(AI21:AJ21)</f>
        <v>4</v>
      </c>
      <c r="AJ22" s="288"/>
      <c r="AK22" s="288">
        <f t="shared" ref="AK22" si="12">SUM(AK21:AL21)</f>
        <v>4</v>
      </c>
      <c r="AL22" s="288"/>
      <c r="AM22" s="288">
        <f t="shared" ref="AM22" si="13">SUM(AM21:AN21)</f>
        <v>4</v>
      </c>
      <c r="AN22" s="288"/>
      <c r="AO22" s="288">
        <f t="shared" ref="AO22" si="14">SUM(AO21:AP21)</f>
        <v>0.5</v>
      </c>
      <c r="AP22" s="288"/>
      <c r="AQ22" s="288">
        <f t="shared" ref="AQ22:DA22" si="15">SUM(AQ21:AR21)</f>
        <v>0.5</v>
      </c>
      <c r="AR22" s="288"/>
      <c r="AS22" s="288">
        <f t="shared" si="15"/>
        <v>0.5</v>
      </c>
      <c r="AT22" s="288"/>
      <c r="AU22" s="288">
        <f t="shared" si="15"/>
        <v>0.5</v>
      </c>
      <c r="AV22" s="288"/>
      <c r="AW22" s="288">
        <f t="shared" si="15"/>
        <v>0.5</v>
      </c>
      <c r="AX22" s="288"/>
      <c r="AY22" s="288">
        <f t="shared" si="15"/>
        <v>0.5</v>
      </c>
      <c r="AZ22" s="288"/>
      <c r="BA22" s="288">
        <f t="shared" si="15"/>
        <v>1.5</v>
      </c>
      <c r="BB22" s="288"/>
      <c r="BC22" s="288">
        <f t="shared" si="15"/>
        <v>2.5</v>
      </c>
      <c r="BD22" s="288"/>
      <c r="BE22" s="288">
        <f t="shared" si="15"/>
        <v>10.5</v>
      </c>
      <c r="BF22" s="288"/>
      <c r="BG22" s="288">
        <f t="shared" si="15"/>
        <v>3.5</v>
      </c>
      <c r="BH22" s="288"/>
      <c r="BI22" s="288">
        <f t="shared" si="15"/>
        <v>1</v>
      </c>
      <c r="BJ22" s="288"/>
      <c r="BK22" s="288">
        <f t="shared" si="15"/>
        <v>7</v>
      </c>
      <c r="BL22" s="288"/>
      <c r="BM22" s="288">
        <f t="shared" si="15"/>
        <v>2</v>
      </c>
      <c r="BN22" s="288"/>
      <c r="BO22" s="288">
        <f t="shared" si="15"/>
        <v>31</v>
      </c>
      <c r="BP22" s="288"/>
      <c r="BQ22" s="288">
        <f t="shared" si="15"/>
        <v>139</v>
      </c>
      <c r="BR22" s="288"/>
      <c r="BS22" s="288">
        <f t="shared" si="15"/>
        <v>39</v>
      </c>
      <c r="BT22" s="288"/>
      <c r="BU22" s="288">
        <f t="shared" si="15"/>
        <v>0</v>
      </c>
      <c r="BV22" s="288"/>
      <c r="BW22" s="288">
        <f t="shared" si="15"/>
        <v>29</v>
      </c>
      <c r="BX22" s="288"/>
      <c r="BY22" s="288">
        <f t="shared" si="15"/>
        <v>6</v>
      </c>
      <c r="BZ22" s="288"/>
      <c r="CA22" s="288">
        <f t="shared" si="15"/>
        <v>2</v>
      </c>
      <c r="CB22" s="288"/>
      <c r="CC22" s="288">
        <f t="shared" si="15"/>
        <v>325</v>
      </c>
      <c r="CD22" s="288"/>
      <c r="CE22" s="288">
        <f t="shared" si="15"/>
        <v>0</v>
      </c>
      <c r="CF22" s="288"/>
      <c r="CG22" s="288">
        <f t="shared" si="15"/>
        <v>0</v>
      </c>
      <c r="CH22" s="288"/>
      <c r="CI22" s="288">
        <f t="shared" si="15"/>
        <v>0</v>
      </c>
      <c r="CJ22" s="288"/>
      <c r="CK22" s="288">
        <f t="shared" si="15"/>
        <v>0</v>
      </c>
      <c r="CL22" s="288"/>
      <c r="CM22" s="288">
        <f t="shared" si="15"/>
        <v>1620</v>
      </c>
      <c r="CN22" s="288"/>
      <c r="CO22" s="288">
        <f t="shared" si="15"/>
        <v>0</v>
      </c>
      <c r="CP22" s="288"/>
      <c r="CQ22" s="288">
        <f t="shared" si="15"/>
        <v>1100</v>
      </c>
      <c r="CR22" s="288"/>
      <c r="CS22" s="288">
        <f t="shared" si="15"/>
        <v>0</v>
      </c>
      <c r="CT22" s="288"/>
      <c r="CU22" s="288">
        <f t="shared" si="15"/>
        <v>0</v>
      </c>
      <c r="CV22" s="288"/>
      <c r="CW22" s="288">
        <f t="shared" si="15"/>
        <v>0</v>
      </c>
      <c r="CX22" s="288"/>
      <c r="CY22" s="288">
        <f t="shared" si="15"/>
        <v>0</v>
      </c>
      <c r="CZ22" s="288"/>
      <c r="DA22" s="288">
        <f t="shared" si="15"/>
        <v>21400</v>
      </c>
      <c r="DB22" s="288"/>
      <c r="DC22" s="288">
        <f t="shared" ref="DC22:DG22" si="16">SUM(DC21:DD21)</f>
        <v>0</v>
      </c>
      <c r="DD22" s="288"/>
      <c r="DE22" s="288">
        <f t="shared" si="16"/>
        <v>0</v>
      </c>
      <c r="DF22" s="288"/>
      <c r="DG22" s="288">
        <f t="shared" si="16"/>
        <v>0</v>
      </c>
      <c r="DH22" s="288"/>
    </row>
    <row r="23" spans="1:112" ht="15.75" customHeight="1" x14ac:dyDescent="0.2">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row>
    <row r="24" spans="1:112" ht="15.75" customHeight="1" x14ac:dyDescent="0.2">
      <c r="I24" s="38" t="s">
        <v>129</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row>
    <row r="25" spans="1:112" ht="15.75" customHeight="1" x14ac:dyDescent="0.2">
      <c r="I25" s="8">
        <f>COUNT(I5:I16)</f>
        <v>0</v>
      </c>
      <c r="J25" s="255">
        <f t="shared" ref="J25:BU25" si="17">COUNT(J5:J16)</f>
        <v>0</v>
      </c>
      <c r="K25" s="255">
        <f t="shared" si="17"/>
        <v>0</v>
      </c>
      <c r="L25" s="255">
        <f t="shared" si="17"/>
        <v>0</v>
      </c>
      <c r="M25" s="255">
        <f t="shared" si="17"/>
        <v>0</v>
      </c>
      <c r="N25" s="255">
        <f t="shared" si="17"/>
        <v>0</v>
      </c>
      <c r="O25" s="255">
        <f t="shared" si="17"/>
        <v>0</v>
      </c>
      <c r="P25" s="255">
        <f t="shared" si="17"/>
        <v>0</v>
      </c>
      <c r="Q25" s="255">
        <f t="shared" si="17"/>
        <v>0</v>
      </c>
      <c r="R25" s="255">
        <f t="shared" si="17"/>
        <v>0</v>
      </c>
      <c r="S25" s="255">
        <f t="shared" si="17"/>
        <v>0</v>
      </c>
      <c r="T25" s="255">
        <f t="shared" si="17"/>
        <v>0</v>
      </c>
      <c r="U25" s="255">
        <f t="shared" si="17"/>
        <v>0</v>
      </c>
      <c r="V25" s="255">
        <f t="shared" si="17"/>
        <v>0</v>
      </c>
      <c r="W25" s="255">
        <f t="shared" si="17"/>
        <v>0</v>
      </c>
      <c r="X25" s="255">
        <f t="shared" si="17"/>
        <v>0</v>
      </c>
      <c r="Y25" s="255">
        <f t="shared" si="17"/>
        <v>0</v>
      </c>
      <c r="Z25" s="255">
        <f t="shared" si="17"/>
        <v>0</v>
      </c>
      <c r="AA25" s="255">
        <f t="shared" si="17"/>
        <v>0</v>
      </c>
      <c r="AB25" s="255">
        <f t="shared" si="17"/>
        <v>0</v>
      </c>
      <c r="AC25" s="255">
        <f t="shared" si="17"/>
        <v>1</v>
      </c>
      <c r="AD25" s="255">
        <f t="shared" si="17"/>
        <v>1</v>
      </c>
      <c r="AE25" s="255">
        <f t="shared" si="17"/>
        <v>1</v>
      </c>
      <c r="AF25" s="255">
        <f t="shared" si="17"/>
        <v>1</v>
      </c>
      <c r="AG25" s="255">
        <f t="shared" si="17"/>
        <v>1</v>
      </c>
      <c r="AH25" s="255">
        <f t="shared" si="17"/>
        <v>1</v>
      </c>
      <c r="AI25" s="255">
        <f t="shared" si="17"/>
        <v>5</v>
      </c>
      <c r="AJ25" s="255">
        <f t="shared" si="17"/>
        <v>5</v>
      </c>
      <c r="AK25" s="255">
        <f t="shared" si="17"/>
        <v>1</v>
      </c>
      <c r="AL25" s="255">
        <f t="shared" si="17"/>
        <v>1</v>
      </c>
      <c r="AM25" s="255">
        <f t="shared" si="17"/>
        <v>1</v>
      </c>
      <c r="AN25" s="255">
        <f t="shared" si="17"/>
        <v>1</v>
      </c>
      <c r="AO25" s="255">
        <f t="shared" si="17"/>
        <v>0</v>
      </c>
      <c r="AP25" s="255">
        <f t="shared" si="17"/>
        <v>1</v>
      </c>
      <c r="AQ25" s="255">
        <f t="shared" si="17"/>
        <v>0</v>
      </c>
      <c r="AR25" s="255">
        <f t="shared" si="17"/>
        <v>1</v>
      </c>
      <c r="AS25" s="255">
        <f t="shared" si="17"/>
        <v>0</v>
      </c>
      <c r="AT25" s="255">
        <f t="shared" si="17"/>
        <v>1</v>
      </c>
      <c r="AU25" s="255">
        <f t="shared" si="17"/>
        <v>0</v>
      </c>
      <c r="AV25" s="255">
        <f t="shared" si="17"/>
        <v>1</v>
      </c>
      <c r="AW25" s="255">
        <f t="shared" si="17"/>
        <v>5</v>
      </c>
      <c r="AX25" s="255">
        <f t="shared" si="17"/>
        <v>4</v>
      </c>
      <c r="AY25" s="255">
        <f t="shared" si="17"/>
        <v>1</v>
      </c>
      <c r="AZ25" s="255">
        <f t="shared" si="17"/>
        <v>0</v>
      </c>
      <c r="BA25" s="255">
        <f t="shared" si="17"/>
        <v>5</v>
      </c>
      <c r="BB25" s="255">
        <f t="shared" si="17"/>
        <v>4</v>
      </c>
      <c r="BC25" s="255">
        <f t="shared" si="17"/>
        <v>3</v>
      </c>
      <c r="BD25" s="255">
        <f t="shared" si="17"/>
        <v>2</v>
      </c>
      <c r="BE25" s="255">
        <f t="shared" si="17"/>
        <v>5</v>
      </c>
      <c r="BF25" s="255">
        <f t="shared" si="17"/>
        <v>5</v>
      </c>
      <c r="BG25" s="255">
        <f t="shared" si="17"/>
        <v>5</v>
      </c>
      <c r="BH25" s="255">
        <f t="shared" si="17"/>
        <v>5</v>
      </c>
      <c r="BI25" s="255">
        <f t="shared" si="17"/>
        <v>1</v>
      </c>
      <c r="BJ25" s="255">
        <f t="shared" si="17"/>
        <v>1</v>
      </c>
      <c r="BK25" s="255">
        <f t="shared" si="17"/>
        <v>1</v>
      </c>
      <c r="BL25" s="255">
        <f t="shared" si="17"/>
        <v>1</v>
      </c>
      <c r="BM25" s="255">
        <f t="shared" si="17"/>
        <v>4</v>
      </c>
      <c r="BN25" s="255">
        <f t="shared" si="17"/>
        <v>4</v>
      </c>
      <c r="BO25" s="255">
        <f t="shared" si="17"/>
        <v>6</v>
      </c>
      <c r="BP25" s="255">
        <f t="shared" si="17"/>
        <v>5</v>
      </c>
      <c r="BQ25" s="255">
        <f t="shared" si="17"/>
        <v>1</v>
      </c>
      <c r="BR25" s="255">
        <f t="shared" si="17"/>
        <v>0</v>
      </c>
      <c r="BS25" s="255">
        <f t="shared" si="17"/>
        <v>5</v>
      </c>
      <c r="BT25" s="255">
        <f t="shared" si="17"/>
        <v>5</v>
      </c>
      <c r="BU25" s="255">
        <f t="shared" si="17"/>
        <v>0</v>
      </c>
      <c r="BV25" s="255">
        <f t="shared" ref="BV25:DH25" si="18">COUNT(BV5:BV16)</f>
        <v>0</v>
      </c>
      <c r="BW25" s="255">
        <f t="shared" si="18"/>
        <v>4</v>
      </c>
      <c r="BX25" s="255">
        <f t="shared" si="18"/>
        <v>3</v>
      </c>
      <c r="BY25" s="255">
        <f t="shared" si="18"/>
        <v>2</v>
      </c>
      <c r="BZ25" s="255">
        <f t="shared" si="18"/>
        <v>1</v>
      </c>
      <c r="CA25" s="255">
        <f t="shared" si="18"/>
        <v>2</v>
      </c>
      <c r="CB25" s="255">
        <f t="shared" si="18"/>
        <v>1</v>
      </c>
      <c r="CC25" s="255">
        <f t="shared" si="18"/>
        <v>4</v>
      </c>
      <c r="CD25" s="255">
        <f t="shared" si="18"/>
        <v>4</v>
      </c>
      <c r="CE25" s="255">
        <f t="shared" si="18"/>
        <v>0</v>
      </c>
      <c r="CF25" s="255">
        <f t="shared" si="18"/>
        <v>0</v>
      </c>
      <c r="CG25" s="255">
        <f t="shared" si="18"/>
        <v>0</v>
      </c>
      <c r="CH25" s="255">
        <f t="shared" si="18"/>
        <v>0</v>
      </c>
      <c r="CI25" s="255">
        <f t="shared" si="18"/>
        <v>0</v>
      </c>
      <c r="CJ25" s="255">
        <f t="shared" si="18"/>
        <v>0</v>
      </c>
      <c r="CK25" s="255">
        <f t="shared" si="18"/>
        <v>0</v>
      </c>
      <c r="CL25" s="255">
        <f t="shared" si="18"/>
        <v>0</v>
      </c>
      <c r="CM25" s="255">
        <f t="shared" si="18"/>
        <v>4</v>
      </c>
      <c r="CN25" s="255">
        <f t="shared" si="18"/>
        <v>4</v>
      </c>
      <c r="CO25" s="255">
        <f t="shared" si="18"/>
        <v>0</v>
      </c>
      <c r="CP25" s="255">
        <f t="shared" si="18"/>
        <v>0</v>
      </c>
      <c r="CQ25" s="255">
        <f t="shared" si="18"/>
        <v>4</v>
      </c>
      <c r="CR25" s="255">
        <f t="shared" si="18"/>
        <v>0</v>
      </c>
      <c r="CS25" s="255">
        <f t="shared" si="18"/>
        <v>0</v>
      </c>
      <c r="CT25" s="255">
        <f t="shared" si="18"/>
        <v>0</v>
      </c>
      <c r="CU25" s="255">
        <f t="shared" si="18"/>
        <v>0</v>
      </c>
      <c r="CV25" s="255">
        <f t="shared" si="18"/>
        <v>0</v>
      </c>
      <c r="CW25" s="255">
        <f t="shared" si="18"/>
        <v>0</v>
      </c>
      <c r="CX25" s="255">
        <f t="shared" si="18"/>
        <v>0</v>
      </c>
      <c r="CY25" s="255">
        <f t="shared" si="18"/>
        <v>0</v>
      </c>
      <c r="CZ25" s="255">
        <f t="shared" si="18"/>
        <v>0</v>
      </c>
      <c r="DA25" s="255">
        <f t="shared" si="18"/>
        <v>4</v>
      </c>
      <c r="DB25" s="255">
        <f t="shared" si="18"/>
        <v>0</v>
      </c>
      <c r="DC25" s="255">
        <f t="shared" si="18"/>
        <v>0</v>
      </c>
      <c r="DD25" s="255">
        <f t="shared" si="18"/>
        <v>0</v>
      </c>
      <c r="DE25" s="255">
        <f t="shared" si="18"/>
        <v>0</v>
      </c>
      <c r="DF25" s="255">
        <f t="shared" si="18"/>
        <v>0</v>
      </c>
      <c r="DG25" s="255">
        <f t="shared" si="18"/>
        <v>0</v>
      </c>
      <c r="DH25" s="255">
        <f t="shared" si="18"/>
        <v>0</v>
      </c>
    </row>
    <row r="26" spans="1:112" ht="15.75" customHeight="1" x14ac:dyDescent="0.2">
      <c r="A26" s="104"/>
      <c r="B26" s="104"/>
      <c r="C26" s="8"/>
      <c r="D26" s="8"/>
      <c r="E26" s="8"/>
      <c r="F26" s="104"/>
      <c r="G26" s="119"/>
      <c r="H26" s="119"/>
      <c r="I26" s="288">
        <f>MAX(I25:J25)</f>
        <v>0</v>
      </c>
      <c r="J26" s="288"/>
      <c r="K26" s="288">
        <f t="shared" ref="K26" si="19">MAX(K25:L25)</f>
        <v>0</v>
      </c>
      <c r="L26" s="288"/>
      <c r="M26" s="288">
        <f t="shared" ref="M26" si="20">MAX(M25:N25)</f>
        <v>0</v>
      </c>
      <c r="N26" s="288"/>
      <c r="O26" s="288">
        <f t="shared" ref="O26" si="21">MAX(O25:P25)</f>
        <v>0</v>
      </c>
      <c r="P26" s="288"/>
      <c r="Q26" s="288">
        <f t="shared" ref="Q26" si="22">MAX(Q25:R25)</f>
        <v>0</v>
      </c>
      <c r="R26" s="288"/>
      <c r="S26" s="288">
        <f>MAX(S25:T25)</f>
        <v>0</v>
      </c>
      <c r="T26" s="288"/>
      <c r="U26" s="288">
        <f t="shared" ref="U26" si="23">MAX(U25:V25)</f>
        <v>0</v>
      </c>
      <c r="V26" s="288"/>
      <c r="W26" s="288">
        <f t="shared" ref="W26" si="24">MAX(W25:X25)</f>
        <v>0</v>
      </c>
      <c r="X26" s="288"/>
      <c r="Y26" s="288">
        <f>MAX(Y25:Z25)</f>
        <v>0</v>
      </c>
      <c r="Z26" s="288"/>
      <c r="AA26" s="288">
        <f t="shared" ref="AA26" si="25">MAX(AA25:AB25)</f>
        <v>0</v>
      </c>
      <c r="AB26" s="288"/>
      <c r="AC26" s="288">
        <f t="shared" ref="AC26" si="26">MAX(AC25:AD25)</f>
        <v>1</v>
      </c>
      <c r="AD26" s="288"/>
      <c r="AE26" s="288">
        <f>MAX(AE25:AF25)</f>
        <v>1</v>
      </c>
      <c r="AF26" s="288"/>
      <c r="AG26" s="288">
        <f t="shared" ref="AG26" si="27">MAX(AG25:AH25)</f>
        <v>1</v>
      </c>
      <c r="AH26" s="288"/>
      <c r="AI26" s="288">
        <f t="shared" ref="AI26" si="28">MAX(AI25:AJ25)</f>
        <v>5</v>
      </c>
      <c r="AJ26" s="288"/>
      <c r="AK26" s="288">
        <f t="shared" ref="AK26" si="29">MAX(AK25:AL25)</f>
        <v>1</v>
      </c>
      <c r="AL26" s="288"/>
      <c r="AM26" s="288">
        <f t="shared" ref="AM26" si="30">MAX(AM25:AN25)</f>
        <v>1</v>
      </c>
      <c r="AN26" s="288"/>
      <c r="AO26" s="288">
        <f t="shared" ref="AO26" si="31">MAX(AO25:AP25)</f>
        <v>1</v>
      </c>
      <c r="AP26" s="288"/>
      <c r="AQ26" s="288">
        <f t="shared" ref="AQ26" si="32">MAX(AQ25:AR25)</f>
        <v>1</v>
      </c>
      <c r="AR26" s="288"/>
      <c r="AS26" s="288">
        <f t="shared" ref="AS26" si="33">MAX(AS25:AT25)</f>
        <v>1</v>
      </c>
      <c r="AT26" s="288"/>
      <c r="AU26" s="288">
        <f t="shared" ref="AU26" si="34">MAX(AU25:AV25)</f>
        <v>1</v>
      </c>
      <c r="AV26" s="288"/>
      <c r="AW26" s="288">
        <f t="shared" ref="AW26" si="35">MAX(AW25:AX25)</f>
        <v>5</v>
      </c>
      <c r="AX26" s="288"/>
      <c r="AY26" s="288">
        <f t="shared" ref="AY26" si="36">MAX(AY25:AZ25)</f>
        <v>1</v>
      </c>
      <c r="AZ26" s="288"/>
      <c r="BA26" s="288">
        <f t="shared" ref="BA26" si="37">MAX(BA25:BB25)</f>
        <v>5</v>
      </c>
      <c r="BB26" s="288"/>
      <c r="BC26" s="288">
        <f t="shared" ref="BC26" si="38">MAX(BC25:BD25)</f>
        <v>3</v>
      </c>
      <c r="BD26" s="288"/>
      <c r="BE26" s="288">
        <f t="shared" ref="BE26" si="39">MAX(BE25:BF25)</f>
        <v>5</v>
      </c>
      <c r="BF26" s="288"/>
      <c r="BG26" s="288">
        <f t="shared" ref="BG26" si="40">MAX(BG25:BH25)</f>
        <v>5</v>
      </c>
      <c r="BH26" s="288"/>
      <c r="BI26" s="288">
        <f t="shared" ref="BI26" si="41">MAX(BI25:BJ25)</f>
        <v>1</v>
      </c>
      <c r="BJ26" s="288"/>
      <c r="BK26" s="288">
        <f t="shared" ref="BK26" si="42">MAX(BK25:BL25)</f>
        <v>1</v>
      </c>
      <c r="BL26" s="288"/>
      <c r="BM26" s="288">
        <f t="shared" ref="BM26" si="43">MAX(BM25:BN25)</f>
        <v>4</v>
      </c>
      <c r="BN26" s="288"/>
      <c r="BO26" s="288">
        <f t="shared" ref="BO26" si="44">MAX(BO25:BP25)</f>
        <v>6</v>
      </c>
      <c r="BP26" s="288"/>
      <c r="BQ26" s="288">
        <f t="shared" ref="BQ26" si="45">MAX(BQ25:BR25)</f>
        <v>1</v>
      </c>
      <c r="BR26" s="288"/>
      <c r="BS26" s="288">
        <f t="shared" ref="BS26" si="46">MAX(BS25:BT25)</f>
        <v>5</v>
      </c>
      <c r="BT26" s="288"/>
      <c r="BU26" s="288">
        <f t="shared" ref="BU26" si="47">MAX(BU25:BV25)</f>
        <v>0</v>
      </c>
      <c r="BV26" s="288"/>
      <c r="BW26" s="288">
        <f t="shared" ref="BW26" si="48">MAX(BW25:BX25)</f>
        <v>4</v>
      </c>
      <c r="BX26" s="288"/>
      <c r="BY26" s="288">
        <f t="shared" ref="BY26" si="49">MAX(BY25:BZ25)</f>
        <v>2</v>
      </c>
      <c r="BZ26" s="288"/>
      <c r="CA26" s="288">
        <f t="shared" ref="CA26" si="50">MAX(CA25:CB25)</f>
        <v>2</v>
      </c>
      <c r="CB26" s="288"/>
      <c r="CC26" s="288">
        <f t="shared" ref="CC26" si="51">MAX(CC25:CD25)</f>
        <v>4</v>
      </c>
      <c r="CD26" s="288"/>
      <c r="CE26" s="288">
        <f t="shared" ref="CE26" si="52">MAX(CE25:CF25)</f>
        <v>0</v>
      </c>
      <c r="CF26" s="288"/>
      <c r="CG26" s="288">
        <f t="shared" ref="CG26" si="53">MAX(CG25:CH25)</f>
        <v>0</v>
      </c>
      <c r="CH26" s="288"/>
      <c r="CI26" s="288">
        <f t="shared" ref="CI26" si="54">MAX(CI25:CJ25)</f>
        <v>0</v>
      </c>
      <c r="CJ26" s="288"/>
      <c r="CK26" s="288">
        <f t="shared" ref="CK26" si="55">MAX(CK25:CL25)</f>
        <v>0</v>
      </c>
      <c r="CL26" s="288"/>
      <c r="CM26" s="288">
        <f t="shared" ref="CM26" si="56">MAX(CM25:CN25)</f>
        <v>4</v>
      </c>
      <c r="CN26" s="288"/>
      <c r="CO26" s="288">
        <f t="shared" ref="CO26" si="57">MAX(CO25:CP25)</f>
        <v>0</v>
      </c>
      <c r="CP26" s="288"/>
      <c r="CQ26" s="288">
        <f t="shared" ref="CQ26" si="58">MAX(CQ25:CR25)</f>
        <v>4</v>
      </c>
      <c r="CR26" s="288"/>
      <c r="CS26" s="288">
        <f t="shared" ref="CS26" si="59">MAX(CS25:CT25)</f>
        <v>0</v>
      </c>
      <c r="CT26" s="288"/>
      <c r="CU26" s="288">
        <f t="shared" ref="CU26" si="60">MAX(CU25:CV25)</f>
        <v>0</v>
      </c>
      <c r="CV26" s="288"/>
      <c r="CW26" s="288">
        <f t="shared" ref="CW26" si="61">MAX(CW25:CX25)</f>
        <v>0</v>
      </c>
      <c r="CX26" s="288"/>
      <c r="CY26" s="288">
        <f t="shared" ref="CY26" si="62">MAX(CY25:CZ25)</f>
        <v>0</v>
      </c>
      <c r="CZ26" s="288"/>
      <c r="DA26" s="288">
        <f t="shared" ref="DA26" si="63">MAX(DA25:DB25)</f>
        <v>4</v>
      </c>
      <c r="DB26" s="288"/>
      <c r="DC26" s="288">
        <f t="shared" ref="DC26" si="64">MAX(DC25:DD25)</f>
        <v>0</v>
      </c>
      <c r="DD26" s="288"/>
      <c r="DE26" s="288">
        <f t="shared" ref="DE26" si="65">MAX(DE25:DF25)</f>
        <v>0</v>
      </c>
      <c r="DF26" s="288"/>
      <c r="DG26" s="288">
        <f t="shared" ref="DG26" si="66">MAX(DG25:DH25)</f>
        <v>0</v>
      </c>
      <c r="DH26" s="288"/>
    </row>
    <row r="27" spans="1:112" ht="15.75" customHeight="1" x14ac:dyDescent="0.2">
      <c r="A27" s="104"/>
      <c r="B27" s="104"/>
      <c r="C27" s="8"/>
      <c r="D27" s="8"/>
      <c r="E27" s="8"/>
      <c r="F27" s="104"/>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row>
    <row r="28" spans="1:112" ht="15.75" customHeight="1" x14ac:dyDescent="0.2">
      <c r="A28" s="104"/>
      <c r="B28" s="104"/>
      <c r="C28" s="8"/>
      <c r="D28" s="8"/>
      <c r="E28" s="8"/>
      <c r="F28" s="104"/>
      <c r="G28" s="19"/>
      <c r="H28" s="19"/>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row>
    <row r="29" spans="1:112" ht="15.75" customHeight="1" x14ac:dyDescent="0.2">
      <c r="A29" s="104"/>
      <c r="B29" s="104"/>
      <c r="C29" s="8"/>
      <c r="D29" s="8"/>
      <c r="E29" s="8"/>
      <c r="F29" s="104"/>
      <c r="G29" s="19"/>
      <c r="H29" s="19"/>
      <c r="I29" s="46" t="s">
        <v>227</v>
      </c>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row>
    <row r="30" spans="1:112" ht="15.75" customHeight="1" x14ac:dyDescent="0.2">
      <c r="A30" s="104"/>
      <c r="B30" s="104"/>
      <c r="C30" s="8"/>
      <c r="D30" s="8"/>
      <c r="E30" s="8"/>
      <c r="F30" s="104"/>
      <c r="G30" s="104"/>
      <c r="H30" s="104"/>
      <c r="I30" s="285" t="s">
        <v>134</v>
      </c>
      <c r="J30" s="285"/>
      <c r="K30" s="285"/>
      <c r="L30" s="285"/>
      <c r="M30" s="47">
        <v>1</v>
      </c>
      <c r="N30" s="47">
        <v>2</v>
      </c>
      <c r="O30" s="47">
        <v>3</v>
      </c>
      <c r="P30" s="47">
        <v>4</v>
      </c>
      <c r="Q30" s="47">
        <v>5</v>
      </c>
      <c r="R30" s="47">
        <v>6</v>
      </c>
      <c r="S30" s="47">
        <v>7</v>
      </c>
      <c r="T30" s="47">
        <v>8</v>
      </c>
      <c r="U30" s="47">
        <v>9</v>
      </c>
      <c r="V30" s="47">
        <v>10</v>
      </c>
      <c r="W30" s="47">
        <v>11</v>
      </c>
      <c r="X30" s="47">
        <v>12</v>
      </c>
      <c r="Y30" s="47">
        <v>13</v>
      </c>
      <c r="Z30" s="47">
        <v>14</v>
      </c>
      <c r="AA30" s="47">
        <v>15</v>
      </c>
      <c r="AB30" s="47">
        <v>16</v>
      </c>
      <c r="AC30" s="47">
        <v>17</v>
      </c>
      <c r="AD30" s="47">
        <v>18</v>
      </c>
      <c r="AE30" s="47">
        <v>19</v>
      </c>
      <c r="AF30" s="47">
        <v>20</v>
      </c>
      <c r="AG30" s="47">
        <v>21</v>
      </c>
      <c r="AH30" s="47">
        <v>22</v>
      </c>
      <c r="AI30" s="47">
        <v>23</v>
      </c>
      <c r="AJ30" s="47">
        <v>24</v>
      </c>
      <c r="AK30" s="47">
        <v>25</v>
      </c>
      <c r="AL30" s="47">
        <v>26</v>
      </c>
      <c r="AM30" s="47">
        <v>27</v>
      </c>
      <c r="AN30" s="47">
        <v>28</v>
      </c>
      <c r="AO30" s="47">
        <v>29</v>
      </c>
      <c r="AP30" s="47">
        <v>30</v>
      </c>
      <c r="AQ30" s="47">
        <v>31</v>
      </c>
      <c r="AR30" s="47">
        <v>32</v>
      </c>
      <c r="AS30" s="47">
        <v>33</v>
      </c>
      <c r="AT30" s="47">
        <v>34</v>
      </c>
      <c r="AU30" s="47">
        <v>35</v>
      </c>
      <c r="AV30" s="47">
        <v>36</v>
      </c>
      <c r="AW30" s="47">
        <v>37</v>
      </c>
      <c r="AX30" s="47">
        <v>38</v>
      </c>
      <c r="AY30" s="47">
        <v>39</v>
      </c>
      <c r="AZ30" s="47">
        <v>40</v>
      </c>
      <c r="BA30" s="47">
        <v>41</v>
      </c>
      <c r="BB30" s="47">
        <v>42</v>
      </c>
      <c r="BC30" s="47">
        <v>43</v>
      </c>
      <c r="BD30" s="47">
        <v>44</v>
      </c>
      <c r="BE30" s="47">
        <v>45</v>
      </c>
      <c r="BF30" s="47">
        <v>46</v>
      </c>
      <c r="BG30" s="47">
        <v>47</v>
      </c>
      <c r="BH30" s="47">
        <v>48</v>
      </c>
      <c r="BI30" s="47">
        <v>49</v>
      </c>
      <c r="BJ30" s="47">
        <v>50</v>
      </c>
      <c r="BK30" s="47">
        <v>51</v>
      </c>
      <c r="BL30" s="47">
        <v>52</v>
      </c>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row>
    <row r="31" spans="1:112" ht="15.75" customHeight="1" x14ac:dyDescent="0.2">
      <c r="A31" s="104"/>
      <c r="B31" s="104"/>
      <c r="C31" s="8"/>
      <c r="D31" s="8"/>
      <c r="E31" s="8"/>
      <c r="F31" s="104"/>
      <c r="G31" s="104"/>
      <c r="H31" s="104"/>
      <c r="I31" s="285" t="s">
        <v>135</v>
      </c>
      <c r="J31" s="285"/>
      <c r="K31" s="285"/>
      <c r="L31" s="285"/>
      <c r="M31" s="47">
        <f>I22</f>
        <v>0</v>
      </c>
      <c r="N31" s="47">
        <f>K22</f>
        <v>0</v>
      </c>
      <c r="O31" s="47">
        <f>M22</f>
        <v>0</v>
      </c>
      <c r="P31" s="47">
        <f>O22</f>
        <v>0</v>
      </c>
      <c r="Q31" s="47">
        <f>Q22</f>
        <v>0</v>
      </c>
      <c r="R31" s="47">
        <f>S22</f>
        <v>0</v>
      </c>
      <c r="S31" s="47">
        <f>U22</f>
        <v>0</v>
      </c>
      <c r="T31" s="47">
        <f>W22</f>
        <v>0</v>
      </c>
      <c r="U31" s="47">
        <f>Y22</f>
        <v>0</v>
      </c>
      <c r="V31" s="47">
        <f>AA22</f>
        <v>0</v>
      </c>
      <c r="W31" s="47">
        <f>AC22</f>
        <v>0</v>
      </c>
      <c r="X31" s="47">
        <f>AE22</f>
        <v>0</v>
      </c>
      <c r="Y31" s="47">
        <f>AG22</f>
        <v>0</v>
      </c>
      <c r="Z31" s="47">
        <f>AI22</f>
        <v>4</v>
      </c>
      <c r="AA31" s="47">
        <f>AK22</f>
        <v>4</v>
      </c>
      <c r="AB31" s="47">
        <f>AM22</f>
        <v>4</v>
      </c>
      <c r="AC31" s="47">
        <f>AO22</f>
        <v>0.5</v>
      </c>
      <c r="AD31" s="47">
        <f>AQ22</f>
        <v>0.5</v>
      </c>
      <c r="AE31" s="47">
        <f>AS22</f>
        <v>0.5</v>
      </c>
      <c r="AF31" s="47">
        <f>AU22</f>
        <v>0.5</v>
      </c>
      <c r="AG31" s="47">
        <f>AW22</f>
        <v>0.5</v>
      </c>
      <c r="AH31" s="47">
        <f>AY22</f>
        <v>0.5</v>
      </c>
      <c r="AI31" s="47">
        <f>BA22</f>
        <v>1.5</v>
      </c>
      <c r="AJ31" s="47">
        <f>BC22</f>
        <v>2.5</v>
      </c>
      <c r="AK31" s="47">
        <f>BE22</f>
        <v>10.5</v>
      </c>
      <c r="AL31" s="47">
        <f>BG22</f>
        <v>3.5</v>
      </c>
      <c r="AM31" s="47">
        <f>BI22</f>
        <v>1</v>
      </c>
      <c r="AN31" s="47">
        <f>BK22</f>
        <v>7</v>
      </c>
      <c r="AO31" s="47">
        <f>BM22</f>
        <v>2</v>
      </c>
      <c r="AP31" s="47">
        <f>BO22</f>
        <v>31</v>
      </c>
      <c r="AQ31" s="47">
        <f>BQ22</f>
        <v>139</v>
      </c>
      <c r="AR31" s="47">
        <f>BS22</f>
        <v>39</v>
      </c>
      <c r="AS31" s="47">
        <f>BU22</f>
        <v>0</v>
      </c>
      <c r="AT31" s="47">
        <f>BW22</f>
        <v>29</v>
      </c>
      <c r="AU31" s="47">
        <f>BY22</f>
        <v>6</v>
      </c>
      <c r="AV31" s="47">
        <f>CA22</f>
        <v>2</v>
      </c>
      <c r="AW31" s="47">
        <f>CC22</f>
        <v>325</v>
      </c>
      <c r="AX31" s="47">
        <f>CE22</f>
        <v>0</v>
      </c>
      <c r="AY31" s="47">
        <f>CG22</f>
        <v>0</v>
      </c>
      <c r="AZ31" s="47">
        <f>CI22</f>
        <v>0</v>
      </c>
      <c r="BA31" s="47">
        <f>CK22</f>
        <v>0</v>
      </c>
      <c r="BB31" s="47">
        <f>CM22</f>
        <v>1620</v>
      </c>
      <c r="BC31" s="47">
        <f>CO22</f>
        <v>0</v>
      </c>
      <c r="BD31" s="47">
        <f>CQ22</f>
        <v>1100</v>
      </c>
      <c r="BE31" s="47">
        <f>CS22</f>
        <v>0</v>
      </c>
      <c r="BF31" s="47">
        <f>CU22</f>
        <v>0</v>
      </c>
      <c r="BG31" s="47">
        <f>CW22</f>
        <v>0</v>
      </c>
      <c r="BH31" s="47">
        <f>CY22</f>
        <v>0</v>
      </c>
      <c r="BI31" s="47">
        <f>DA22</f>
        <v>21400</v>
      </c>
      <c r="BJ31" s="47">
        <f>DC22</f>
        <v>0</v>
      </c>
      <c r="BK31" s="47">
        <f>DE22</f>
        <v>0</v>
      </c>
      <c r="BL31" s="47">
        <f>DG22</f>
        <v>0</v>
      </c>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row>
    <row r="32" spans="1:112" ht="15.75" customHeight="1" x14ac:dyDescent="0.2">
      <c r="A32" s="104"/>
      <c r="B32" s="104"/>
      <c r="C32" s="8"/>
      <c r="D32" s="8"/>
      <c r="E32" s="8"/>
      <c r="F32" s="104"/>
      <c r="G32" s="104"/>
      <c r="H32" s="104"/>
      <c r="I32" s="285" t="s">
        <v>136</v>
      </c>
      <c r="J32" s="285"/>
      <c r="K32" s="285"/>
      <c r="L32" s="285"/>
      <c r="M32" s="47">
        <f>I26</f>
        <v>0</v>
      </c>
      <c r="N32" s="47">
        <f>K26</f>
        <v>0</v>
      </c>
      <c r="O32" s="47">
        <f>M26</f>
        <v>0</v>
      </c>
      <c r="P32" s="47">
        <f>O26</f>
        <v>0</v>
      </c>
      <c r="Q32" s="47">
        <f>Q26</f>
        <v>0</v>
      </c>
      <c r="R32" s="47">
        <f>S26</f>
        <v>0</v>
      </c>
      <c r="S32" s="47">
        <f>U26</f>
        <v>0</v>
      </c>
      <c r="T32" s="47">
        <f>W26</f>
        <v>0</v>
      </c>
      <c r="U32" s="47">
        <f>Y26</f>
        <v>0</v>
      </c>
      <c r="V32" s="47">
        <f>AA26</f>
        <v>0</v>
      </c>
      <c r="W32" s="47">
        <f>AC26</f>
        <v>1</v>
      </c>
      <c r="X32" s="47">
        <f>AE26</f>
        <v>1</v>
      </c>
      <c r="Y32" s="47">
        <f>AG26</f>
        <v>1</v>
      </c>
      <c r="Z32" s="47">
        <f>AI26</f>
        <v>5</v>
      </c>
      <c r="AA32" s="47">
        <f>AK26</f>
        <v>1</v>
      </c>
      <c r="AB32" s="47">
        <f>AM26</f>
        <v>1</v>
      </c>
      <c r="AC32" s="47">
        <f>AO26</f>
        <v>1</v>
      </c>
      <c r="AD32" s="47">
        <f>AQ26</f>
        <v>1</v>
      </c>
      <c r="AE32" s="47">
        <f>AS26</f>
        <v>1</v>
      </c>
      <c r="AF32" s="47">
        <f>AU26</f>
        <v>1</v>
      </c>
      <c r="AG32" s="47">
        <f>AW26</f>
        <v>5</v>
      </c>
      <c r="AH32" s="47">
        <f>AY26</f>
        <v>1</v>
      </c>
      <c r="AI32" s="47">
        <f>BA26</f>
        <v>5</v>
      </c>
      <c r="AJ32" s="47">
        <f>BC26</f>
        <v>3</v>
      </c>
      <c r="AK32" s="47">
        <f>BE26</f>
        <v>5</v>
      </c>
      <c r="AL32" s="47">
        <f>BG26</f>
        <v>5</v>
      </c>
      <c r="AM32" s="47">
        <f>BI26</f>
        <v>1</v>
      </c>
      <c r="AN32" s="47">
        <f>BK26</f>
        <v>1</v>
      </c>
      <c r="AO32" s="47">
        <f>BM26</f>
        <v>4</v>
      </c>
      <c r="AP32" s="47">
        <f>BO26</f>
        <v>6</v>
      </c>
      <c r="AQ32" s="47">
        <f>BQ26</f>
        <v>1</v>
      </c>
      <c r="AR32" s="47">
        <f>BS26</f>
        <v>5</v>
      </c>
      <c r="AS32" s="47">
        <f>BU26</f>
        <v>0</v>
      </c>
      <c r="AT32" s="47">
        <f>BW26</f>
        <v>4</v>
      </c>
      <c r="AU32" s="47">
        <f>BY26</f>
        <v>2</v>
      </c>
      <c r="AV32" s="47">
        <f>CA26</f>
        <v>2</v>
      </c>
      <c r="AW32" s="47">
        <f>CC26</f>
        <v>4</v>
      </c>
      <c r="AX32" s="47">
        <f>CE26</f>
        <v>0</v>
      </c>
      <c r="AY32" s="47">
        <f>CG26</f>
        <v>0</v>
      </c>
      <c r="AZ32" s="47">
        <f>CI26</f>
        <v>0</v>
      </c>
      <c r="BA32" s="47">
        <f>CK26</f>
        <v>0</v>
      </c>
      <c r="BB32" s="47">
        <f>CM26</f>
        <v>4</v>
      </c>
      <c r="BC32" s="47">
        <f>CO26</f>
        <v>0</v>
      </c>
      <c r="BD32" s="47">
        <f>CQ26</f>
        <v>4</v>
      </c>
      <c r="BE32" s="47">
        <f>CS26</f>
        <v>0</v>
      </c>
      <c r="BF32" s="47">
        <f>CU26</f>
        <v>0</v>
      </c>
      <c r="BG32" s="47">
        <f>CW26</f>
        <v>0</v>
      </c>
      <c r="BH32" s="47">
        <f>CY26</f>
        <v>0</v>
      </c>
      <c r="BI32" s="47">
        <f>DA26</f>
        <v>4</v>
      </c>
      <c r="BJ32" s="47">
        <f>DC26</f>
        <v>0</v>
      </c>
      <c r="BK32" s="47">
        <f>DE26</f>
        <v>0</v>
      </c>
      <c r="BL32" s="47">
        <f>DG26</f>
        <v>0</v>
      </c>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row>
    <row r="33" spans="1:112" ht="15.75" customHeight="1" x14ac:dyDescent="0.2">
      <c r="A33" s="104"/>
      <c r="B33" s="104"/>
      <c r="C33" s="8"/>
      <c r="D33" s="8"/>
      <c r="E33" s="8"/>
      <c r="F33" s="104"/>
      <c r="G33" s="104"/>
      <c r="H33" s="104"/>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row>
    <row r="34" spans="1:112" ht="15.75" customHeight="1" x14ac:dyDescent="0.2">
      <c r="A34" s="104"/>
      <c r="B34" s="104"/>
      <c r="C34" s="8"/>
      <c r="D34" s="8"/>
      <c r="E34" s="8"/>
      <c r="F34" s="104"/>
      <c r="G34" s="104"/>
      <c r="H34" s="104"/>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15.75" customHeight="1" x14ac:dyDescent="0.2">
      <c r="A35" s="104"/>
      <c r="B35" s="104"/>
      <c r="C35" s="8"/>
      <c r="D35" s="8"/>
      <c r="E35" s="8"/>
      <c r="F35" s="104"/>
      <c r="G35" s="104"/>
      <c r="H35" s="104"/>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15.75" customHeight="1" x14ac:dyDescent="0.2">
      <c r="A36" s="8"/>
      <c r="B36" s="8"/>
      <c r="C36" s="8"/>
      <c r="D36" s="8"/>
      <c r="E36" s="8"/>
      <c r="F36" s="104"/>
      <c r="G36" s="104"/>
      <c r="H36" s="104"/>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15.75" customHeight="1" x14ac:dyDescent="0.2">
      <c r="A37" s="8"/>
      <c r="B37" s="8"/>
      <c r="C37" s="8"/>
      <c r="D37" s="8"/>
      <c r="E37" s="8"/>
      <c r="F37" s="104"/>
      <c r="G37" s="104"/>
      <c r="H37" s="104"/>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15.75" customHeight="1" x14ac:dyDescent="0.2">
      <c r="A38" s="8"/>
      <c r="B38" s="8"/>
      <c r="C38" s="8"/>
      <c r="D38" s="8"/>
      <c r="E38" s="8"/>
      <c r="F38" s="104"/>
      <c r="G38" s="104"/>
      <c r="H38" s="104"/>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15.75" customHeight="1" x14ac:dyDescent="0.2">
      <c r="A39" s="8"/>
      <c r="B39" s="8"/>
      <c r="C39" s="8"/>
      <c r="D39" s="8"/>
      <c r="E39" s="8"/>
      <c r="F39" s="104"/>
      <c r="G39" s="104"/>
      <c r="H39" s="104"/>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15.75" customHeight="1" x14ac:dyDescent="0.2">
      <c r="A40" s="8"/>
      <c r="B40" s="8"/>
      <c r="C40" s="8"/>
      <c r="D40" s="8"/>
      <c r="E40" s="8"/>
      <c r="F40" s="104"/>
      <c r="G40" s="104"/>
      <c r="H40" s="104"/>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15.75" customHeight="1" x14ac:dyDescent="0.2">
      <c r="A41" s="8"/>
      <c r="B41" s="8"/>
      <c r="C41" s="8"/>
      <c r="D41" s="8"/>
      <c r="E41" s="8"/>
      <c r="F41" s="104"/>
      <c r="G41" s="104"/>
      <c r="H41" s="104"/>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15.75" customHeight="1" x14ac:dyDescent="0.2">
      <c r="A42" s="8"/>
      <c r="B42" s="8"/>
      <c r="C42" s="8"/>
      <c r="D42" s="8"/>
      <c r="E42" s="8"/>
      <c r="F42" s="104"/>
      <c r="G42" s="104"/>
      <c r="H42" s="104"/>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15.75" customHeight="1" x14ac:dyDescent="0.2">
      <c r="A43" s="8"/>
      <c r="B43" s="8"/>
      <c r="C43" s="8"/>
      <c r="D43" s="8"/>
      <c r="E43" s="8"/>
      <c r="F43" s="104"/>
      <c r="G43" s="104"/>
      <c r="H43" s="104"/>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15.75" customHeight="1" x14ac:dyDescent="0.2">
      <c r="A44" s="8"/>
      <c r="B44" s="8"/>
      <c r="C44" s="8"/>
      <c r="D44" s="8"/>
      <c r="E44" s="8"/>
      <c r="F44" s="104"/>
      <c r="G44" s="104"/>
      <c r="H44" s="104"/>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row r="45" spans="1:112" ht="12.75" x14ac:dyDescent="0.2">
      <c r="A45" s="8"/>
      <c r="B45" s="8"/>
      <c r="C45" s="8"/>
      <c r="D45" s="8"/>
      <c r="E45" s="8"/>
      <c r="F45" s="104"/>
      <c r="G45" s="104"/>
      <c r="H45" s="104"/>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row>
    <row r="46" spans="1:112" ht="12.75" x14ac:dyDescent="0.2">
      <c r="A46" s="8"/>
      <c r="B46" s="8"/>
      <c r="C46" s="8"/>
      <c r="D46" s="8"/>
      <c r="E46" s="8"/>
      <c r="F46" s="104"/>
      <c r="G46" s="104"/>
      <c r="H46" s="104"/>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row>
    <row r="47" spans="1:112" ht="12.75" x14ac:dyDescent="0.2">
      <c r="A47" s="8"/>
      <c r="B47" s="8"/>
      <c r="C47" s="8"/>
      <c r="D47" s="8"/>
      <c r="E47" s="8"/>
      <c r="F47" s="104"/>
      <c r="G47" s="104"/>
      <c r="H47" s="104"/>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row>
    <row r="48" spans="1:112" ht="12.75" x14ac:dyDescent="0.2">
      <c r="A48" s="8"/>
      <c r="B48" s="8"/>
      <c r="C48" s="8"/>
      <c r="D48" s="8"/>
      <c r="E48" s="8"/>
      <c r="F48" s="104"/>
      <c r="G48" s="104"/>
      <c r="H48" s="104"/>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row>
    <row r="49" spans="1:112" ht="12.75" x14ac:dyDescent="0.2">
      <c r="A49" s="8"/>
      <c r="B49" s="8"/>
      <c r="C49" s="8"/>
      <c r="D49" s="8"/>
      <c r="E49" s="8"/>
      <c r="F49" s="104"/>
      <c r="G49" s="104"/>
      <c r="H49" s="104"/>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sheetData>
  <mergeCells count="161">
    <mergeCell ref="DE26:DF26"/>
    <mergeCell ref="DG26:DH26"/>
    <mergeCell ref="CU26:CV26"/>
    <mergeCell ref="CW26:CX26"/>
    <mergeCell ref="CY26:CZ26"/>
    <mergeCell ref="DA26:DB26"/>
    <mergeCell ref="DC26:DD26"/>
    <mergeCell ref="CK26:CL26"/>
    <mergeCell ref="CM26:CN26"/>
    <mergeCell ref="CO26:CP26"/>
    <mergeCell ref="CQ26:CR26"/>
    <mergeCell ref="CS26:CT26"/>
    <mergeCell ref="CA26:CB26"/>
    <mergeCell ref="CC26:CD26"/>
    <mergeCell ref="CE26:CF26"/>
    <mergeCell ref="CG26:CH26"/>
    <mergeCell ref="CI26:CJ26"/>
    <mergeCell ref="BQ26:BR26"/>
    <mergeCell ref="BS26:BT26"/>
    <mergeCell ref="BU26:BV26"/>
    <mergeCell ref="BW26:BX26"/>
    <mergeCell ref="BY26:BZ26"/>
    <mergeCell ref="BG26:BH26"/>
    <mergeCell ref="BI26:BJ26"/>
    <mergeCell ref="BK26:BL26"/>
    <mergeCell ref="BM26:BN26"/>
    <mergeCell ref="BO26:BP26"/>
    <mergeCell ref="AW26:AX26"/>
    <mergeCell ref="AY26:AZ26"/>
    <mergeCell ref="BA26:BB26"/>
    <mergeCell ref="BC26:BD26"/>
    <mergeCell ref="BE26:BF26"/>
    <mergeCell ref="AM26:AN26"/>
    <mergeCell ref="AO26:AP26"/>
    <mergeCell ref="AQ26:AR26"/>
    <mergeCell ref="AS26:AT26"/>
    <mergeCell ref="AU26:AV26"/>
    <mergeCell ref="AC26:AD26"/>
    <mergeCell ref="AE26:AF26"/>
    <mergeCell ref="AG26:AH26"/>
    <mergeCell ref="AI26:AJ26"/>
    <mergeCell ref="AK26:AL26"/>
    <mergeCell ref="S26:T26"/>
    <mergeCell ref="U26:V26"/>
    <mergeCell ref="W26:X26"/>
    <mergeCell ref="Y26:Z26"/>
    <mergeCell ref="AA26:AB26"/>
    <mergeCell ref="I26:J26"/>
    <mergeCell ref="K26:L26"/>
    <mergeCell ref="M26:N26"/>
    <mergeCell ref="O26:P26"/>
    <mergeCell ref="Q26:R26"/>
    <mergeCell ref="U3:V3"/>
    <mergeCell ref="AM3:AN3"/>
    <mergeCell ref="O3:P3"/>
    <mergeCell ref="Q3:R3"/>
    <mergeCell ref="K3:L3"/>
    <mergeCell ref="M3:N3"/>
    <mergeCell ref="BM3:BN3"/>
    <mergeCell ref="BO3:BP3"/>
    <mergeCell ref="I1:K1"/>
    <mergeCell ref="I2:K2"/>
    <mergeCell ref="I3:J3"/>
    <mergeCell ref="BG3:BH3"/>
    <mergeCell ref="S3:T3"/>
    <mergeCell ref="AW3:AX3"/>
    <mergeCell ref="BA3:BB3"/>
    <mergeCell ref="AY3:AZ3"/>
    <mergeCell ref="BC3:BD3"/>
    <mergeCell ref="BE3:BF3"/>
    <mergeCell ref="BK3:BL3"/>
    <mergeCell ref="BI3:BJ3"/>
    <mergeCell ref="AI3:AJ3"/>
    <mergeCell ref="AK3:AL3"/>
    <mergeCell ref="AS3:AT3"/>
    <mergeCell ref="AU3:AV3"/>
    <mergeCell ref="W3:X3"/>
    <mergeCell ref="AQ3:AR3"/>
    <mergeCell ref="Y3:Z3"/>
    <mergeCell ref="AC3:AD3"/>
    <mergeCell ref="AA3:AB3"/>
    <mergeCell ref="AG3:AH3"/>
    <mergeCell ref="AO3:AP3"/>
    <mergeCell ref="AE3:AF3"/>
    <mergeCell ref="BU3:BV3"/>
    <mergeCell ref="I30:L30"/>
    <mergeCell ref="I31:L31"/>
    <mergeCell ref="I32:L32"/>
    <mergeCell ref="DG3:DH3"/>
    <mergeCell ref="CE3:CF3"/>
    <mergeCell ref="CG3:CH3"/>
    <mergeCell ref="CY3:CZ3"/>
    <mergeCell ref="CM3:CN3"/>
    <mergeCell ref="CI3:CJ3"/>
    <mergeCell ref="CK3:CL3"/>
    <mergeCell ref="CW3:CX3"/>
    <mergeCell ref="CO3:CP3"/>
    <mergeCell ref="CQ3:CR3"/>
    <mergeCell ref="CS3:CT3"/>
    <mergeCell ref="CU3:CV3"/>
    <mergeCell ref="BW3:BX3"/>
    <mergeCell ref="BQ3:BR3"/>
    <mergeCell ref="BS3:BT3"/>
    <mergeCell ref="DA3:DB3"/>
    <mergeCell ref="CA3:CB3"/>
    <mergeCell ref="BY3:BZ3"/>
    <mergeCell ref="CC3:CD3"/>
    <mergeCell ref="DE3:DF3"/>
    <mergeCell ref="DC3:DD3"/>
    <mergeCell ref="I22:J22"/>
    <mergeCell ref="K22:L22"/>
    <mergeCell ref="M22:N22"/>
    <mergeCell ref="O22:P22"/>
    <mergeCell ref="Q22:R22"/>
    <mergeCell ref="S22:T22"/>
    <mergeCell ref="AS22:AT22"/>
    <mergeCell ref="AU22:AV22"/>
    <mergeCell ref="AW22:AX22"/>
    <mergeCell ref="AO22:AP22"/>
    <mergeCell ref="AQ22:AR22"/>
    <mergeCell ref="AE22:AF22"/>
    <mergeCell ref="AG22:AH22"/>
    <mergeCell ref="AI22:AJ22"/>
    <mergeCell ref="AK22:AL22"/>
    <mergeCell ref="AM22:AN22"/>
    <mergeCell ref="U22:V22"/>
    <mergeCell ref="W22:X22"/>
    <mergeCell ref="Y22:Z22"/>
    <mergeCell ref="AA22:AB22"/>
    <mergeCell ref="AC22:AD22"/>
    <mergeCell ref="AY22:AZ22"/>
    <mergeCell ref="BA22:BB22"/>
    <mergeCell ref="BC22:BD22"/>
    <mergeCell ref="BE22:BF22"/>
    <mergeCell ref="BG22:BH22"/>
    <mergeCell ref="BI22:BJ22"/>
    <mergeCell ref="BK22:BL22"/>
    <mergeCell ref="BM22:BN22"/>
    <mergeCell ref="BO22:BP22"/>
    <mergeCell ref="BQ22:BR22"/>
    <mergeCell ref="BS22:BT22"/>
    <mergeCell ref="BU22:BV22"/>
    <mergeCell ref="BW22:BX22"/>
    <mergeCell ref="BY22:BZ22"/>
    <mergeCell ref="CA22:CB22"/>
    <mergeCell ref="CC22:CD22"/>
    <mergeCell ref="CE22:CF22"/>
    <mergeCell ref="CG22:CH22"/>
    <mergeCell ref="DA22:DB22"/>
    <mergeCell ref="DC22:DD22"/>
    <mergeCell ref="DE22:DF22"/>
    <mergeCell ref="DG22:DH22"/>
    <mergeCell ref="CI22:CJ22"/>
    <mergeCell ref="CK22:CL22"/>
    <mergeCell ref="CM22:CN22"/>
    <mergeCell ref="CO22:CP22"/>
    <mergeCell ref="CQ22:CR22"/>
    <mergeCell ref="CS22:CT22"/>
    <mergeCell ref="CU22:CV22"/>
    <mergeCell ref="CW22:CX22"/>
    <mergeCell ref="CY22:CZ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2"/>
  <sheetViews>
    <sheetView workbookViewId="0">
      <pane xSplit="8" ySplit="4" topLeftCell="CJ5" activePane="bottomRight" state="frozen"/>
      <selection pane="topRight" activeCell="I1" sqref="I1"/>
      <selection pane="bottomLeft" activeCell="A5" sqref="A5"/>
      <selection pane="bottomRight" activeCell="B5" sqref="B5:B8"/>
    </sheetView>
  </sheetViews>
  <sheetFormatPr baseColWidth="10" defaultColWidth="14.42578125" defaultRowHeight="15.75" customHeight="1" x14ac:dyDescent="0.2"/>
  <cols>
    <col min="5" max="5" width="9.5703125" customWidth="1"/>
    <col min="6" max="6" width="10.7109375" customWidth="1"/>
    <col min="7" max="7" width="18.85546875" customWidth="1"/>
    <col min="9" max="112" width="4.85546875" customWidth="1"/>
  </cols>
  <sheetData>
    <row r="1" spans="1:112" ht="15.75" customHeight="1" x14ac:dyDescent="0.2">
      <c r="A1" s="5" t="s">
        <v>0</v>
      </c>
      <c r="B1" s="5" t="s">
        <v>1</v>
      </c>
      <c r="C1" s="5" t="s">
        <v>2</v>
      </c>
      <c r="D1" s="5" t="s">
        <v>4</v>
      </c>
      <c r="E1" s="7"/>
      <c r="F1" s="5" t="s">
        <v>5</v>
      </c>
      <c r="G1" s="5" t="s">
        <v>6</v>
      </c>
      <c r="H1" s="5" t="s">
        <v>7</v>
      </c>
      <c r="I1" s="286" t="s">
        <v>8</v>
      </c>
      <c r="J1" s="287"/>
      <c r="K1" s="28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row>
    <row r="2" spans="1:112" ht="15.75" customHeight="1" x14ac:dyDescent="0.2">
      <c r="A2" s="5" t="s">
        <v>9</v>
      </c>
      <c r="B2" s="5" t="s">
        <v>10</v>
      </c>
      <c r="C2" s="5" t="s">
        <v>11</v>
      </c>
      <c r="D2" s="9" t="s">
        <v>13</v>
      </c>
      <c r="E2" s="5" t="s">
        <v>14</v>
      </c>
      <c r="F2" s="5" t="s">
        <v>15</v>
      </c>
      <c r="G2" s="5" t="s">
        <v>16</v>
      </c>
      <c r="H2" s="5" t="s">
        <v>17</v>
      </c>
      <c r="I2" s="286" t="s">
        <v>18</v>
      </c>
      <c r="J2" s="287"/>
      <c r="K2" s="28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row>
    <row r="3" spans="1:112" ht="15.75" customHeight="1" x14ac:dyDescent="0.2">
      <c r="I3" s="288">
        <v>1</v>
      </c>
      <c r="J3" s="290"/>
      <c r="K3" s="288">
        <v>2</v>
      </c>
      <c r="L3" s="290"/>
      <c r="M3" s="288">
        <v>3</v>
      </c>
      <c r="N3" s="290"/>
      <c r="O3" s="288">
        <v>4</v>
      </c>
      <c r="P3" s="290"/>
      <c r="Q3" s="288">
        <v>5</v>
      </c>
      <c r="R3" s="290"/>
      <c r="S3" s="288">
        <v>6</v>
      </c>
      <c r="T3" s="290"/>
      <c r="U3" s="288">
        <v>7</v>
      </c>
      <c r="V3" s="290"/>
      <c r="W3" s="288">
        <v>8</v>
      </c>
      <c r="X3" s="290"/>
      <c r="Y3" s="288">
        <v>9</v>
      </c>
      <c r="Z3" s="290"/>
      <c r="AA3" s="288">
        <v>10</v>
      </c>
      <c r="AB3" s="290"/>
      <c r="AC3" s="288">
        <v>11</v>
      </c>
      <c r="AD3" s="290"/>
      <c r="AE3" s="288">
        <v>12</v>
      </c>
      <c r="AF3" s="290"/>
      <c r="AG3" s="288">
        <v>13</v>
      </c>
      <c r="AH3" s="290"/>
      <c r="AI3" s="288">
        <v>14</v>
      </c>
      <c r="AJ3" s="290"/>
      <c r="AK3" s="288">
        <v>15</v>
      </c>
      <c r="AL3" s="290"/>
      <c r="AM3" s="288">
        <v>16</v>
      </c>
      <c r="AN3" s="290"/>
      <c r="AO3" s="288">
        <v>17</v>
      </c>
      <c r="AP3" s="290"/>
      <c r="AQ3" s="288">
        <v>18</v>
      </c>
      <c r="AR3" s="290"/>
      <c r="AS3" s="288">
        <v>19</v>
      </c>
      <c r="AT3" s="290"/>
      <c r="AU3" s="288">
        <v>20</v>
      </c>
      <c r="AV3" s="290"/>
      <c r="AW3" s="288">
        <v>21</v>
      </c>
      <c r="AX3" s="290"/>
      <c r="AY3" s="288">
        <v>22</v>
      </c>
      <c r="AZ3" s="290"/>
      <c r="BA3" s="288">
        <v>23</v>
      </c>
      <c r="BB3" s="290"/>
      <c r="BC3" s="288">
        <v>24</v>
      </c>
      <c r="BD3" s="290"/>
      <c r="BE3" s="288">
        <v>25</v>
      </c>
      <c r="BF3" s="290"/>
      <c r="BG3" s="288">
        <v>26</v>
      </c>
      <c r="BH3" s="290"/>
      <c r="BI3" s="288">
        <v>27</v>
      </c>
      <c r="BJ3" s="290"/>
      <c r="BK3" s="288">
        <v>28</v>
      </c>
      <c r="BL3" s="290"/>
      <c r="BM3" s="288">
        <v>29</v>
      </c>
      <c r="BN3" s="290"/>
      <c r="BO3" s="288">
        <v>30</v>
      </c>
      <c r="BP3" s="290"/>
      <c r="BQ3" s="288">
        <v>31</v>
      </c>
      <c r="BR3" s="290"/>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I4" s="10" t="s">
        <v>19</v>
      </c>
      <c r="J4" s="10" t="s">
        <v>20</v>
      </c>
      <c r="K4" s="10" t="s">
        <v>19</v>
      </c>
      <c r="L4" s="10" t="s">
        <v>20</v>
      </c>
      <c r="M4" s="10" t="s">
        <v>19</v>
      </c>
      <c r="N4" s="10" t="s">
        <v>20</v>
      </c>
      <c r="O4" s="10" t="s">
        <v>19</v>
      </c>
      <c r="P4" s="10" t="s">
        <v>20</v>
      </c>
      <c r="Q4" s="10" t="s">
        <v>19</v>
      </c>
      <c r="R4" s="10" t="s">
        <v>20</v>
      </c>
      <c r="S4" s="10" t="s">
        <v>19</v>
      </c>
      <c r="T4" s="10" t="s">
        <v>20</v>
      </c>
      <c r="U4" s="10" t="s">
        <v>19</v>
      </c>
      <c r="V4" s="10" t="s">
        <v>20</v>
      </c>
      <c r="W4" s="10" t="s">
        <v>19</v>
      </c>
      <c r="X4" s="10" t="s">
        <v>20</v>
      </c>
      <c r="Y4" s="10" t="s">
        <v>19</v>
      </c>
      <c r="Z4" s="10" t="s">
        <v>20</v>
      </c>
      <c r="AA4" s="10" t="s">
        <v>19</v>
      </c>
      <c r="AB4" s="10" t="s">
        <v>20</v>
      </c>
      <c r="AC4" s="10" t="s">
        <v>19</v>
      </c>
      <c r="AD4" s="10" t="s">
        <v>20</v>
      </c>
      <c r="AE4" s="10" t="s">
        <v>19</v>
      </c>
      <c r="AF4" s="10" t="s">
        <v>20</v>
      </c>
      <c r="AG4" s="10" t="s">
        <v>19</v>
      </c>
      <c r="AH4" s="10" t="s">
        <v>20</v>
      </c>
      <c r="AI4" s="10" t="s">
        <v>19</v>
      </c>
      <c r="AJ4" s="10" t="s">
        <v>20</v>
      </c>
      <c r="AK4" s="10" t="s">
        <v>19</v>
      </c>
      <c r="AL4" s="10" t="s">
        <v>20</v>
      </c>
      <c r="AM4" s="10" t="s">
        <v>19</v>
      </c>
      <c r="AN4" s="10" t="s">
        <v>20</v>
      </c>
      <c r="AO4" s="10" t="s">
        <v>19</v>
      </c>
      <c r="AP4" s="10" t="s">
        <v>20</v>
      </c>
      <c r="AQ4" s="10" t="s">
        <v>19</v>
      </c>
      <c r="AR4" s="10" t="s">
        <v>20</v>
      </c>
      <c r="AS4" s="10" t="s">
        <v>19</v>
      </c>
      <c r="AT4" s="10" t="s">
        <v>20</v>
      </c>
      <c r="AU4" s="10" t="s">
        <v>19</v>
      </c>
      <c r="AV4" s="10" t="s">
        <v>20</v>
      </c>
      <c r="AW4" s="10" t="s">
        <v>19</v>
      </c>
      <c r="AX4" s="10" t="s">
        <v>20</v>
      </c>
      <c r="AY4" s="10" t="s">
        <v>19</v>
      </c>
      <c r="AZ4" s="10" t="s">
        <v>20</v>
      </c>
      <c r="BA4" s="10" t="s">
        <v>19</v>
      </c>
      <c r="BB4" s="10" t="s">
        <v>20</v>
      </c>
      <c r="BC4" s="10" t="s">
        <v>19</v>
      </c>
      <c r="BD4" s="10" t="s">
        <v>20</v>
      </c>
      <c r="BE4" s="10" t="s">
        <v>19</v>
      </c>
      <c r="BF4" s="10" t="s">
        <v>20</v>
      </c>
      <c r="BG4" s="10" t="s">
        <v>19</v>
      </c>
      <c r="BH4" s="10" t="s">
        <v>20</v>
      </c>
      <c r="BI4" s="10" t="s">
        <v>19</v>
      </c>
      <c r="BJ4" s="10" t="s">
        <v>20</v>
      </c>
      <c r="BK4" s="10" t="s">
        <v>19</v>
      </c>
      <c r="BL4" s="10" t="s">
        <v>20</v>
      </c>
      <c r="BM4" s="10" t="s">
        <v>19</v>
      </c>
      <c r="BN4" s="10" t="s">
        <v>20</v>
      </c>
      <c r="BO4" s="10" t="s">
        <v>19</v>
      </c>
      <c r="BP4" s="10" t="s">
        <v>20</v>
      </c>
      <c r="BQ4" s="10" t="s">
        <v>19</v>
      </c>
      <c r="BR4" s="10" t="s">
        <v>20</v>
      </c>
      <c r="BS4" s="10" t="s">
        <v>19</v>
      </c>
      <c r="BT4" s="10" t="s">
        <v>20</v>
      </c>
      <c r="BU4" s="10" t="s">
        <v>19</v>
      </c>
      <c r="BV4" s="10" t="s">
        <v>20</v>
      </c>
      <c r="BW4" s="10" t="s">
        <v>19</v>
      </c>
      <c r="BX4" s="10" t="s">
        <v>20</v>
      </c>
      <c r="BY4" s="10" t="s">
        <v>19</v>
      </c>
      <c r="BZ4" s="10" t="s">
        <v>20</v>
      </c>
      <c r="CA4" s="10" t="s">
        <v>19</v>
      </c>
      <c r="CB4" s="10" t="s">
        <v>20</v>
      </c>
      <c r="CC4" s="10" t="s">
        <v>19</v>
      </c>
      <c r="CD4" s="10" t="s">
        <v>20</v>
      </c>
      <c r="CE4" s="10" t="s">
        <v>19</v>
      </c>
      <c r="CF4" s="10" t="s">
        <v>20</v>
      </c>
      <c r="CG4" s="10" t="s">
        <v>19</v>
      </c>
      <c r="CH4" s="10" t="s">
        <v>20</v>
      </c>
      <c r="CI4" s="10" t="s">
        <v>19</v>
      </c>
      <c r="CJ4" s="10" t="s">
        <v>20</v>
      </c>
      <c r="CK4" s="10" t="s">
        <v>19</v>
      </c>
      <c r="CL4" s="10" t="s">
        <v>20</v>
      </c>
      <c r="CM4" s="10" t="s">
        <v>19</v>
      </c>
      <c r="CN4" s="10" t="s">
        <v>20</v>
      </c>
      <c r="CO4" s="10" t="s">
        <v>19</v>
      </c>
      <c r="CP4" s="10" t="s">
        <v>20</v>
      </c>
      <c r="CQ4" s="10" t="s">
        <v>19</v>
      </c>
      <c r="CR4" s="10" t="s">
        <v>20</v>
      </c>
      <c r="CS4" s="10" t="s">
        <v>19</v>
      </c>
      <c r="CT4" s="10" t="s">
        <v>20</v>
      </c>
      <c r="CU4" s="10" t="s">
        <v>19</v>
      </c>
      <c r="CV4" s="10" t="s">
        <v>20</v>
      </c>
      <c r="CW4" s="10" t="s">
        <v>19</v>
      </c>
      <c r="CX4" s="10" t="s">
        <v>20</v>
      </c>
      <c r="CY4" s="10" t="s">
        <v>19</v>
      </c>
      <c r="CZ4" s="10" t="s">
        <v>20</v>
      </c>
      <c r="DA4" s="10" t="s">
        <v>19</v>
      </c>
      <c r="DB4" s="10" t="s">
        <v>20</v>
      </c>
      <c r="DC4" s="10" t="s">
        <v>19</v>
      </c>
      <c r="DD4" s="10" t="s">
        <v>20</v>
      </c>
      <c r="DE4" s="10" t="s">
        <v>19</v>
      </c>
      <c r="DF4" s="10" t="s">
        <v>20</v>
      </c>
      <c r="DG4" s="10" t="s">
        <v>19</v>
      </c>
      <c r="DH4" s="10" t="s">
        <v>20</v>
      </c>
    </row>
    <row r="5" spans="1:112" ht="26.25" customHeight="1" x14ac:dyDescent="0.2">
      <c r="A5" s="12" t="s">
        <v>62</v>
      </c>
      <c r="B5" s="12">
        <v>1</v>
      </c>
      <c r="C5" s="78"/>
      <c r="D5" s="161" t="s">
        <v>380</v>
      </c>
      <c r="E5" s="161"/>
      <c r="F5" s="161"/>
      <c r="G5" s="161" t="s">
        <v>381</v>
      </c>
      <c r="H5" s="161" t="s">
        <v>382</v>
      </c>
      <c r="I5" s="8"/>
      <c r="J5" s="8"/>
      <c r="K5" s="8"/>
      <c r="L5" s="8"/>
      <c r="M5" s="8"/>
      <c r="N5" s="8"/>
      <c r="O5" s="8"/>
      <c r="P5" s="8"/>
      <c r="Q5" s="8"/>
      <c r="R5" s="8"/>
      <c r="S5" s="8"/>
      <c r="T5" s="8"/>
      <c r="U5" s="8"/>
      <c r="V5" s="8"/>
      <c r="W5" s="8"/>
      <c r="X5" s="8"/>
      <c r="Y5" s="8"/>
      <c r="Z5" s="8"/>
      <c r="AA5" s="8"/>
      <c r="AB5" s="8"/>
      <c r="AC5" s="8"/>
      <c r="AD5" s="8"/>
      <c r="AE5" s="8"/>
      <c r="AF5" s="8"/>
      <c r="AG5" s="8"/>
      <c r="AH5" s="8"/>
      <c r="AI5" s="8">
        <v>0</v>
      </c>
      <c r="AJ5" s="8">
        <v>0</v>
      </c>
      <c r="AK5" s="8">
        <v>0</v>
      </c>
      <c r="AL5" s="8">
        <v>0</v>
      </c>
      <c r="AM5" s="104">
        <v>0</v>
      </c>
      <c r="AN5" s="104">
        <v>0</v>
      </c>
      <c r="AO5" s="104">
        <v>0</v>
      </c>
      <c r="AP5" s="104">
        <v>0</v>
      </c>
      <c r="AQ5" s="104">
        <v>0</v>
      </c>
      <c r="AR5" s="104">
        <v>0</v>
      </c>
      <c r="AS5" s="104">
        <v>0</v>
      </c>
      <c r="AT5" s="104">
        <v>0</v>
      </c>
      <c r="AU5" s="104">
        <v>0</v>
      </c>
      <c r="AV5" s="104">
        <v>0</v>
      </c>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row>
    <row r="6" spans="1:112" ht="26.25" customHeight="1" x14ac:dyDescent="0.2">
      <c r="A6" s="12" t="s">
        <v>62</v>
      </c>
      <c r="B6" s="12">
        <v>2</v>
      </c>
      <c r="C6" s="78"/>
      <c r="D6" s="161" t="s">
        <v>380</v>
      </c>
      <c r="E6" s="78"/>
      <c r="F6" s="78"/>
      <c r="G6" s="161" t="s">
        <v>381</v>
      </c>
      <c r="H6" s="161" t="s">
        <v>382</v>
      </c>
      <c r="I6" s="8"/>
      <c r="J6" s="8"/>
      <c r="K6" s="8"/>
      <c r="L6" s="8"/>
      <c r="M6" s="8"/>
      <c r="N6" s="8"/>
      <c r="O6" s="8"/>
      <c r="P6" s="8"/>
      <c r="Q6" s="8"/>
      <c r="R6" s="8"/>
      <c r="S6" s="8"/>
      <c r="T6" s="8"/>
      <c r="U6" s="8"/>
      <c r="V6" s="8"/>
      <c r="W6" s="8"/>
      <c r="X6" s="8"/>
      <c r="Y6" s="8"/>
      <c r="Z6" s="8"/>
      <c r="AA6" s="8"/>
      <c r="AB6" s="8"/>
      <c r="AC6" s="8"/>
      <c r="AD6" s="8"/>
      <c r="AE6" s="8"/>
      <c r="AF6" s="8"/>
      <c r="AG6" s="8"/>
      <c r="AH6" s="8"/>
      <c r="AI6" s="8">
        <v>0</v>
      </c>
      <c r="AJ6" s="104">
        <v>0</v>
      </c>
      <c r="AK6" s="104">
        <v>0</v>
      </c>
      <c r="AL6" s="104">
        <v>0</v>
      </c>
      <c r="AM6" s="104">
        <v>0</v>
      </c>
      <c r="AN6" s="104">
        <v>0</v>
      </c>
      <c r="AO6" s="104">
        <v>0</v>
      </c>
      <c r="AP6" s="104">
        <v>0</v>
      </c>
      <c r="AQ6" s="104">
        <v>0</v>
      </c>
      <c r="AR6" s="104">
        <v>0</v>
      </c>
      <c r="AS6" s="104">
        <v>0</v>
      </c>
      <c r="AT6" s="104">
        <v>0</v>
      </c>
      <c r="AU6" s="104">
        <v>0</v>
      </c>
      <c r="AV6" s="104">
        <v>0</v>
      </c>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row>
    <row r="7" spans="1:112" ht="26.25" customHeight="1" x14ac:dyDescent="0.2">
      <c r="A7" s="104" t="s">
        <v>62</v>
      </c>
      <c r="B7" s="8">
        <v>3</v>
      </c>
      <c r="C7" s="8"/>
      <c r="D7" s="161" t="s">
        <v>380</v>
      </c>
      <c r="E7" s="8"/>
      <c r="F7" s="8"/>
      <c r="G7" s="161" t="s">
        <v>381</v>
      </c>
      <c r="H7" s="161" t="s">
        <v>382</v>
      </c>
      <c r="I7" s="8"/>
      <c r="J7" s="8"/>
      <c r="K7" s="8"/>
      <c r="L7" s="8"/>
      <c r="M7" s="8"/>
      <c r="N7" s="8"/>
      <c r="O7" s="8"/>
      <c r="P7" s="8"/>
      <c r="Q7" s="8"/>
      <c r="R7" s="8"/>
      <c r="S7" s="8"/>
      <c r="T7" s="8"/>
      <c r="U7" s="8"/>
      <c r="V7" s="8"/>
      <c r="W7" s="8"/>
      <c r="X7" s="8"/>
      <c r="Y7" s="8"/>
      <c r="Z7" s="8"/>
      <c r="AA7" s="8"/>
      <c r="AB7" s="8"/>
      <c r="AC7" s="8"/>
      <c r="AD7" s="8"/>
      <c r="AE7" s="8"/>
      <c r="AF7" s="8"/>
      <c r="AG7" s="8"/>
      <c r="AH7" s="8"/>
      <c r="AI7" s="8">
        <v>0</v>
      </c>
      <c r="AJ7" s="104">
        <v>0</v>
      </c>
      <c r="AK7" s="104">
        <v>0</v>
      </c>
      <c r="AL7" s="104">
        <v>0</v>
      </c>
      <c r="AM7" s="104">
        <v>0</v>
      </c>
      <c r="AN7" s="104">
        <v>0</v>
      </c>
      <c r="AO7" s="104">
        <v>0</v>
      </c>
      <c r="AP7" s="104">
        <v>0</v>
      </c>
      <c r="AQ7" s="104">
        <v>0</v>
      </c>
      <c r="AR7" s="104">
        <v>0</v>
      </c>
      <c r="AS7" s="104">
        <v>0</v>
      </c>
      <c r="AT7" s="104">
        <v>0</v>
      </c>
      <c r="AU7" s="104">
        <v>0</v>
      </c>
      <c r="AV7" s="104">
        <v>0</v>
      </c>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row>
    <row r="8" spans="1:112" ht="26.25" customHeight="1" x14ac:dyDescent="0.2">
      <c r="A8" s="104" t="s">
        <v>62</v>
      </c>
      <c r="B8" s="8">
        <v>4</v>
      </c>
      <c r="C8" s="8"/>
      <c r="D8" s="161" t="s">
        <v>380</v>
      </c>
      <c r="E8" s="8"/>
      <c r="F8" s="8"/>
      <c r="G8" s="161" t="s">
        <v>381</v>
      </c>
      <c r="H8" s="161" t="s">
        <v>382</v>
      </c>
      <c r="I8" s="41"/>
      <c r="J8" s="8"/>
      <c r="K8" s="12"/>
      <c r="L8" s="8"/>
      <c r="M8" s="8"/>
      <c r="N8" s="8"/>
      <c r="O8" s="8"/>
      <c r="P8" s="8"/>
      <c r="Q8" s="8"/>
      <c r="R8" s="8"/>
      <c r="S8" s="8"/>
      <c r="T8" s="8"/>
      <c r="U8" s="8"/>
      <c r="V8" s="8"/>
      <c r="W8" s="8"/>
      <c r="X8" s="8"/>
      <c r="Y8" s="8"/>
      <c r="Z8" s="8"/>
      <c r="AA8" s="8"/>
      <c r="AB8" s="8"/>
      <c r="AC8" s="8"/>
      <c r="AD8" s="8"/>
      <c r="AE8" s="8"/>
      <c r="AF8" s="8"/>
      <c r="AG8" s="8"/>
      <c r="AH8" s="8"/>
      <c r="AI8" s="8">
        <v>0</v>
      </c>
      <c r="AJ8" s="104">
        <v>0</v>
      </c>
      <c r="AK8" s="104">
        <v>0</v>
      </c>
      <c r="AL8" s="104">
        <v>0</v>
      </c>
      <c r="AM8" s="104">
        <v>0</v>
      </c>
      <c r="AN8" s="104">
        <v>0</v>
      </c>
      <c r="AO8" s="104">
        <v>0</v>
      </c>
      <c r="AP8" s="104">
        <v>0</v>
      </c>
      <c r="AQ8" s="104">
        <v>0</v>
      </c>
      <c r="AR8" s="104">
        <v>0</v>
      </c>
      <c r="AS8" s="104">
        <v>0</v>
      </c>
      <c r="AT8" s="104">
        <v>0</v>
      </c>
      <c r="AU8" s="104">
        <v>0</v>
      </c>
      <c r="AV8" s="104">
        <v>0</v>
      </c>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row>
    <row r="9" spans="1:112" s="103" customFormat="1" ht="26.25" customHeight="1" x14ac:dyDescent="0.2">
      <c r="A9" s="104"/>
      <c r="B9" s="104"/>
      <c r="C9" s="104"/>
      <c r="D9" s="161"/>
      <c r="E9" s="104"/>
      <c r="F9" s="104"/>
      <c r="G9" s="161"/>
      <c r="H9" s="161"/>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row>
    <row r="10" spans="1:112" ht="15.75" customHeight="1" x14ac:dyDescent="0.2">
      <c r="A10" s="8"/>
      <c r="B10" s="8"/>
      <c r="C10" s="8"/>
      <c r="D10" s="8"/>
      <c r="E10" s="8"/>
      <c r="F10" s="8"/>
      <c r="G10" s="8"/>
      <c r="H10" s="8"/>
      <c r="I10" s="45" t="s">
        <v>133</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row>
    <row r="11" spans="1:112" ht="15.75" customHeight="1" x14ac:dyDescent="0.2">
      <c r="A11" s="8"/>
      <c r="B11" s="8"/>
      <c r="C11" s="8"/>
      <c r="D11" s="8"/>
      <c r="E11" s="8"/>
      <c r="F11" s="8"/>
      <c r="G11" s="8"/>
      <c r="H11" s="8"/>
      <c r="I11" s="8">
        <f>SUM(I5:I8)</f>
        <v>0</v>
      </c>
      <c r="J11" s="255">
        <f t="shared" ref="J11:BU11" si="0">SUM(J5:J8)</f>
        <v>0</v>
      </c>
      <c r="K11" s="255">
        <f t="shared" si="0"/>
        <v>0</v>
      </c>
      <c r="L11" s="255">
        <f t="shared" si="0"/>
        <v>0</v>
      </c>
      <c r="M11" s="255">
        <f t="shared" si="0"/>
        <v>0</v>
      </c>
      <c r="N11" s="255">
        <f t="shared" si="0"/>
        <v>0</v>
      </c>
      <c r="O11" s="255">
        <f t="shared" si="0"/>
        <v>0</v>
      </c>
      <c r="P11" s="255">
        <f t="shared" si="0"/>
        <v>0</v>
      </c>
      <c r="Q11" s="255">
        <f t="shared" si="0"/>
        <v>0</v>
      </c>
      <c r="R11" s="255">
        <f t="shared" si="0"/>
        <v>0</v>
      </c>
      <c r="S11" s="255">
        <f t="shared" si="0"/>
        <v>0</v>
      </c>
      <c r="T11" s="255">
        <f t="shared" si="0"/>
        <v>0</v>
      </c>
      <c r="U11" s="255">
        <f t="shared" si="0"/>
        <v>0</v>
      </c>
      <c r="V11" s="255">
        <f t="shared" si="0"/>
        <v>0</v>
      </c>
      <c r="W11" s="255">
        <f t="shared" si="0"/>
        <v>0</v>
      </c>
      <c r="X11" s="255">
        <f t="shared" si="0"/>
        <v>0</v>
      </c>
      <c r="Y11" s="255">
        <f t="shared" si="0"/>
        <v>0</v>
      </c>
      <c r="Z11" s="255">
        <f t="shared" si="0"/>
        <v>0</v>
      </c>
      <c r="AA11" s="255">
        <f t="shared" si="0"/>
        <v>0</v>
      </c>
      <c r="AB11" s="255">
        <f t="shared" si="0"/>
        <v>0</v>
      </c>
      <c r="AC11" s="255">
        <f t="shared" si="0"/>
        <v>0</v>
      </c>
      <c r="AD11" s="255">
        <f t="shared" si="0"/>
        <v>0</v>
      </c>
      <c r="AE11" s="255">
        <f t="shared" si="0"/>
        <v>0</v>
      </c>
      <c r="AF11" s="255">
        <f t="shared" si="0"/>
        <v>0</v>
      </c>
      <c r="AG11" s="255">
        <f t="shared" si="0"/>
        <v>0</v>
      </c>
      <c r="AH11" s="255">
        <f t="shared" si="0"/>
        <v>0</v>
      </c>
      <c r="AI11" s="255">
        <f t="shared" si="0"/>
        <v>0</v>
      </c>
      <c r="AJ11" s="255">
        <f t="shared" si="0"/>
        <v>0</v>
      </c>
      <c r="AK11" s="255">
        <f t="shared" si="0"/>
        <v>0</v>
      </c>
      <c r="AL11" s="255">
        <f t="shared" si="0"/>
        <v>0</v>
      </c>
      <c r="AM11" s="255">
        <f t="shared" si="0"/>
        <v>0</v>
      </c>
      <c r="AN11" s="255">
        <f t="shared" si="0"/>
        <v>0</v>
      </c>
      <c r="AO11" s="255">
        <f t="shared" si="0"/>
        <v>0</v>
      </c>
      <c r="AP11" s="255">
        <f t="shared" si="0"/>
        <v>0</v>
      </c>
      <c r="AQ11" s="255">
        <f t="shared" si="0"/>
        <v>0</v>
      </c>
      <c r="AR11" s="255">
        <f t="shared" si="0"/>
        <v>0</v>
      </c>
      <c r="AS11" s="255">
        <f t="shared" si="0"/>
        <v>0</v>
      </c>
      <c r="AT11" s="255">
        <f t="shared" si="0"/>
        <v>0</v>
      </c>
      <c r="AU11" s="255">
        <f t="shared" si="0"/>
        <v>0</v>
      </c>
      <c r="AV11" s="255">
        <f t="shared" si="0"/>
        <v>0</v>
      </c>
      <c r="AW11" s="255">
        <f t="shared" si="0"/>
        <v>0</v>
      </c>
      <c r="AX11" s="255">
        <f t="shared" si="0"/>
        <v>0</v>
      </c>
      <c r="AY11" s="255">
        <f t="shared" si="0"/>
        <v>0</v>
      </c>
      <c r="AZ11" s="255">
        <f t="shared" si="0"/>
        <v>0</v>
      </c>
      <c r="BA11" s="255">
        <f t="shared" si="0"/>
        <v>0</v>
      </c>
      <c r="BB11" s="255">
        <f t="shared" si="0"/>
        <v>0</v>
      </c>
      <c r="BC11" s="255">
        <f t="shared" si="0"/>
        <v>0</v>
      </c>
      <c r="BD11" s="255">
        <f t="shared" si="0"/>
        <v>0</v>
      </c>
      <c r="BE11" s="255">
        <f t="shared" si="0"/>
        <v>0</v>
      </c>
      <c r="BF11" s="255">
        <f t="shared" si="0"/>
        <v>0</v>
      </c>
      <c r="BG11" s="255">
        <f t="shared" si="0"/>
        <v>0</v>
      </c>
      <c r="BH11" s="255">
        <f t="shared" si="0"/>
        <v>0</v>
      </c>
      <c r="BI11" s="255">
        <f t="shared" si="0"/>
        <v>0</v>
      </c>
      <c r="BJ11" s="255">
        <f t="shared" si="0"/>
        <v>0</v>
      </c>
      <c r="BK11" s="255">
        <f t="shared" si="0"/>
        <v>0</v>
      </c>
      <c r="BL11" s="255">
        <f t="shared" si="0"/>
        <v>0</v>
      </c>
      <c r="BM11" s="255">
        <f t="shared" si="0"/>
        <v>0</v>
      </c>
      <c r="BN11" s="255">
        <f t="shared" si="0"/>
        <v>0</v>
      </c>
      <c r="BO11" s="255">
        <f t="shared" si="0"/>
        <v>0</v>
      </c>
      <c r="BP11" s="255">
        <f t="shared" si="0"/>
        <v>0</v>
      </c>
      <c r="BQ11" s="255">
        <f t="shared" si="0"/>
        <v>0</v>
      </c>
      <c r="BR11" s="255">
        <f t="shared" si="0"/>
        <v>0</v>
      </c>
      <c r="BS11" s="255">
        <f t="shared" si="0"/>
        <v>0</v>
      </c>
      <c r="BT11" s="255">
        <f t="shared" si="0"/>
        <v>0</v>
      </c>
      <c r="BU11" s="255">
        <f t="shared" si="0"/>
        <v>0</v>
      </c>
      <c r="BV11" s="255">
        <f t="shared" ref="BV11:DH11" si="1">SUM(BV5:BV8)</f>
        <v>0</v>
      </c>
      <c r="BW11" s="255">
        <f t="shared" si="1"/>
        <v>0</v>
      </c>
      <c r="BX11" s="255">
        <f t="shared" si="1"/>
        <v>0</v>
      </c>
      <c r="BY11" s="255">
        <f t="shared" si="1"/>
        <v>0</v>
      </c>
      <c r="BZ11" s="255">
        <f t="shared" si="1"/>
        <v>0</v>
      </c>
      <c r="CA11" s="255">
        <f t="shared" si="1"/>
        <v>0</v>
      </c>
      <c r="CB11" s="255">
        <f t="shared" si="1"/>
        <v>0</v>
      </c>
      <c r="CC11" s="255">
        <f t="shared" si="1"/>
        <v>0</v>
      </c>
      <c r="CD11" s="255">
        <f t="shared" si="1"/>
        <v>0</v>
      </c>
      <c r="CE11" s="255">
        <f t="shared" si="1"/>
        <v>0</v>
      </c>
      <c r="CF11" s="255">
        <f t="shared" si="1"/>
        <v>0</v>
      </c>
      <c r="CG11" s="255">
        <f t="shared" si="1"/>
        <v>0</v>
      </c>
      <c r="CH11" s="255">
        <f t="shared" si="1"/>
        <v>0</v>
      </c>
      <c r="CI11" s="255">
        <f t="shared" si="1"/>
        <v>0</v>
      </c>
      <c r="CJ11" s="255">
        <f t="shared" si="1"/>
        <v>0</v>
      </c>
      <c r="CK11" s="255">
        <f t="shared" si="1"/>
        <v>0</v>
      </c>
      <c r="CL11" s="255">
        <f t="shared" si="1"/>
        <v>0</v>
      </c>
      <c r="CM11" s="255">
        <f t="shared" si="1"/>
        <v>0</v>
      </c>
      <c r="CN11" s="255">
        <f t="shared" si="1"/>
        <v>0</v>
      </c>
      <c r="CO11" s="255">
        <f t="shared" si="1"/>
        <v>0</v>
      </c>
      <c r="CP11" s="255">
        <f t="shared" si="1"/>
        <v>0</v>
      </c>
      <c r="CQ11" s="255">
        <f t="shared" si="1"/>
        <v>0</v>
      </c>
      <c r="CR11" s="255">
        <f t="shared" si="1"/>
        <v>0</v>
      </c>
      <c r="CS11" s="255">
        <f t="shared" si="1"/>
        <v>0</v>
      </c>
      <c r="CT11" s="255">
        <f t="shared" si="1"/>
        <v>0</v>
      </c>
      <c r="CU11" s="255">
        <f t="shared" si="1"/>
        <v>0</v>
      </c>
      <c r="CV11" s="255">
        <f t="shared" si="1"/>
        <v>0</v>
      </c>
      <c r="CW11" s="255">
        <f t="shared" si="1"/>
        <v>0</v>
      </c>
      <c r="CX11" s="255">
        <f t="shared" si="1"/>
        <v>0</v>
      </c>
      <c r="CY11" s="255">
        <f t="shared" si="1"/>
        <v>0</v>
      </c>
      <c r="CZ11" s="255">
        <f t="shared" si="1"/>
        <v>0</v>
      </c>
      <c r="DA11" s="255">
        <f t="shared" si="1"/>
        <v>0</v>
      </c>
      <c r="DB11" s="255">
        <f t="shared" si="1"/>
        <v>0</v>
      </c>
      <c r="DC11" s="255">
        <f t="shared" si="1"/>
        <v>0</v>
      </c>
      <c r="DD11" s="255">
        <f t="shared" si="1"/>
        <v>0</v>
      </c>
      <c r="DE11" s="255">
        <f t="shared" si="1"/>
        <v>0</v>
      </c>
      <c r="DF11" s="255">
        <f t="shared" si="1"/>
        <v>0</v>
      </c>
      <c r="DG11" s="255">
        <f t="shared" si="1"/>
        <v>0</v>
      </c>
      <c r="DH11" s="255">
        <f t="shared" si="1"/>
        <v>0</v>
      </c>
    </row>
    <row r="12" spans="1:112" ht="15.75" customHeight="1" x14ac:dyDescent="0.2">
      <c r="A12" s="8"/>
      <c r="B12" s="8"/>
      <c r="C12" s="8"/>
      <c r="D12" s="8"/>
      <c r="E12" s="8"/>
      <c r="F12" s="8"/>
      <c r="G12" s="8"/>
      <c r="H12" s="8"/>
      <c r="I12" s="288">
        <f>SUM(I11:J11)</f>
        <v>0</v>
      </c>
      <c r="J12" s="288"/>
      <c r="K12" s="288">
        <f t="shared" ref="K12" si="2">SUM(K11:L11)</f>
        <v>0</v>
      </c>
      <c r="L12" s="288"/>
      <c r="M12" s="288">
        <f t="shared" ref="M12" si="3">SUM(M11:N11)</f>
        <v>0</v>
      </c>
      <c r="N12" s="288"/>
      <c r="O12" s="288">
        <f t="shared" ref="O12" si="4">SUM(O11:P11)</f>
        <v>0</v>
      </c>
      <c r="P12" s="288"/>
      <c r="Q12" s="288">
        <f t="shared" ref="Q12" si="5">SUM(Q11:R11)</f>
        <v>0</v>
      </c>
      <c r="R12" s="288"/>
      <c r="S12" s="288">
        <f>SUM(S11:T11)</f>
        <v>0</v>
      </c>
      <c r="T12" s="288"/>
      <c r="U12" s="288">
        <f t="shared" ref="U12" si="6">SUM(U11:V11)</f>
        <v>0</v>
      </c>
      <c r="V12" s="288"/>
      <c r="W12" s="288">
        <f t="shared" ref="W12" si="7">SUM(W11:X11)</f>
        <v>0</v>
      </c>
      <c r="X12" s="288"/>
      <c r="Y12" s="288">
        <f t="shared" ref="Y12" si="8">SUM(Y11:Z11)</f>
        <v>0</v>
      </c>
      <c r="Z12" s="288"/>
      <c r="AA12" s="288">
        <f>SUM(AA11:AB11)</f>
        <v>0</v>
      </c>
      <c r="AB12" s="288"/>
      <c r="AC12" s="288">
        <f t="shared" ref="AC12" si="9">SUM(AC11:AD11)</f>
        <v>0</v>
      </c>
      <c r="AD12" s="288"/>
      <c r="AE12" s="288">
        <f>SUM(AE11:AF11)</f>
        <v>0</v>
      </c>
      <c r="AF12" s="288"/>
      <c r="AG12" s="288">
        <f t="shared" ref="AG12" si="10">SUM(AG11:AH11)</f>
        <v>0</v>
      </c>
      <c r="AH12" s="288"/>
      <c r="AI12" s="288">
        <f t="shared" ref="AI12" si="11">SUM(AI11:AJ11)</f>
        <v>0</v>
      </c>
      <c r="AJ12" s="288"/>
      <c r="AK12" s="288">
        <f t="shared" ref="AK12" si="12">SUM(AK11:AL11)</f>
        <v>0</v>
      </c>
      <c r="AL12" s="288"/>
      <c r="AM12" s="288">
        <f t="shared" ref="AM12" si="13">SUM(AM11:AN11)</f>
        <v>0</v>
      </c>
      <c r="AN12" s="288"/>
      <c r="AO12" s="288">
        <f t="shared" ref="AO12" si="14">SUM(AO11:AP11)</f>
        <v>0</v>
      </c>
      <c r="AP12" s="288"/>
      <c r="AQ12" s="288">
        <f t="shared" ref="AQ12" si="15">SUM(AQ11:AR11)</f>
        <v>0</v>
      </c>
      <c r="AR12" s="288"/>
      <c r="AS12" s="288">
        <f t="shared" ref="AS12" si="16">SUM(AS11:AT11)</f>
        <v>0</v>
      </c>
      <c r="AT12" s="288"/>
      <c r="AU12" s="288">
        <f t="shared" ref="AU12" si="17">SUM(AU11:AV11)</f>
        <v>0</v>
      </c>
      <c r="AV12" s="288"/>
      <c r="AW12" s="288">
        <f t="shared" ref="AW12" si="18">SUM(AW11:AX11)</f>
        <v>0</v>
      </c>
      <c r="AX12" s="288"/>
      <c r="AY12" s="288">
        <f t="shared" ref="AY12" si="19">SUM(AY11:AZ11)</f>
        <v>0</v>
      </c>
      <c r="AZ12" s="288"/>
      <c r="BA12" s="288">
        <f t="shared" ref="BA12" si="20">SUM(BA11:BB11)</f>
        <v>0</v>
      </c>
      <c r="BB12" s="288"/>
      <c r="BC12" s="288">
        <f t="shared" ref="BC12" si="21">SUM(BC11:BD11)</f>
        <v>0</v>
      </c>
      <c r="BD12" s="288"/>
      <c r="BE12" s="288">
        <f t="shared" ref="BE12" si="22">SUM(BE11:BF11)</f>
        <v>0</v>
      </c>
      <c r="BF12" s="288"/>
      <c r="BG12" s="288">
        <f t="shared" ref="BG12" si="23">SUM(BG11:BH11)</f>
        <v>0</v>
      </c>
      <c r="BH12" s="288"/>
      <c r="BI12" s="288">
        <f t="shared" ref="BI12" si="24">SUM(BI11:BJ11)</f>
        <v>0</v>
      </c>
      <c r="BJ12" s="288"/>
      <c r="BK12" s="288">
        <f t="shared" ref="BK12" si="25">SUM(BK11:BL11)</f>
        <v>0</v>
      </c>
      <c r="BL12" s="288"/>
      <c r="BM12" s="288">
        <f t="shared" ref="BM12" si="26">SUM(BM11:BN11)</f>
        <v>0</v>
      </c>
      <c r="BN12" s="288"/>
      <c r="BO12" s="288">
        <f t="shared" ref="BO12" si="27">SUM(BO11:BP11)</f>
        <v>0</v>
      </c>
      <c r="BP12" s="288"/>
      <c r="BQ12" s="288">
        <f t="shared" ref="BQ12" si="28">SUM(BQ11:BR11)</f>
        <v>0</v>
      </c>
      <c r="BR12" s="288"/>
      <c r="BS12" s="288">
        <f t="shared" ref="BS12" si="29">SUM(BS11:BT11)</f>
        <v>0</v>
      </c>
      <c r="BT12" s="288"/>
      <c r="BU12" s="288">
        <f t="shared" ref="BU12" si="30">SUM(BU11:BV11)</f>
        <v>0</v>
      </c>
      <c r="BV12" s="288"/>
      <c r="BW12" s="288">
        <f t="shared" ref="BW12" si="31">SUM(BW11:BX11)</f>
        <v>0</v>
      </c>
      <c r="BX12" s="288"/>
      <c r="BY12" s="288">
        <f t="shared" ref="BY12" si="32">SUM(BY11:BZ11)</f>
        <v>0</v>
      </c>
      <c r="BZ12" s="288"/>
      <c r="CA12" s="288">
        <f t="shared" ref="CA12" si="33">SUM(CA11:CB11)</f>
        <v>0</v>
      </c>
      <c r="CB12" s="288"/>
      <c r="CC12" s="288">
        <f t="shared" ref="CC12" si="34">SUM(CC11:CD11)</f>
        <v>0</v>
      </c>
      <c r="CD12" s="288"/>
      <c r="CE12" s="288">
        <f t="shared" ref="CE12" si="35">SUM(CE11:CF11)</f>
        <v>0</v>
      </c>
      <c r="CF12" s="288"/>
      <c r="CG12" s="288">
        <f t="shared" ref="CG12" si="36">SUM(CG11:CH11)</f>
        <v>0</v>
      </c>
      <c r="CH12" s="288"/>
      <c r="CI12" s="288">
        <f t="shared" ref="CI12" si="37">SUM(CI11:CJ11)</f>
        <v>0</v>
      </c>
      <c r="CJ12" s="288"/>
      <c r="CK12" s="288">
        <f t="shared" ref="CK12" si="38">SUM(CK11:CL11)</f>
        <v>0</v>
      </c>
      <c r="CL12" s="288"/>
      <c r="CM12" s="288">
        <f t="shared" ref="CM12" si="39">SUM(CM11:CN11)</f>
        <v>0</v>
      </c>
      <c r="CN12" s="288"/>
      <c r="CO12" s="288">
        <f t="shared" ref="CO12" si="40">SUM(CO11:CP11)</f>
        <v>0</v>
      </c>
      <c r="CP12" s="288"/>
      <c r="CQ12" s="288">
        <f t="shared" ref="CQ12" si="41">SUM(CQ11:CR11)</f>
        <v>0</v>
      </c>
      <c r="CR12" s="288"/>
      <c r="CS12" s="288">
        <f t="shared" ref="CS12" si="42">SUM(CS11:CT11)</f>
        <v>0</v>
      </c>
      <c r="CT12" s="288"/>
      <c r="CU12" s="288">
        <f t="shared" ref="CU12" si="43">SUM(CU11:CV11)</f>
        <v>0</v>
      </c>
      <c r="CV12" s="288"/>
      <c r="CW12" s="288">
        <f t="shared" ref="CW12" si="44">SUM(CW11:CX11)</f>
        <v>0</v>
      </c>
      <c r="CX12" s="288"/>
      <c r="CY12" s="288">
        <f t="shared" ref="CY12" si="45">SUM(CY11:CZ11)</f>
        <v>0</v>
      </c>
      <c r="CZ12" s="288"/>
      <c r="DA12" s="288">
        <f t="shared" ref="DA12" si="46">SUM(DA11:DB11)</f>
        <v>0</v>
      </c>
      <c r="DB12" s="288"/>
      <c r="DC12" s="288">
        <f t="shared" ref="DC12" si="47">SUM(DC11:DD11)</f>
        <v>0</v>
      </c>
      <c r="DD12" s="288"/>
      <c r="DE12" s="288">
        <f t="shared" ref="DE12" si="48">SUM(DE11:DF11)</f>
        <v>0</v>
      </c>
      <c r="DF12" s="288"/>
      <c r="DG12" s="288">
        <f t="shared" ref="DG12" si="49">SUM(DG11:DH11)</f>
        <v>0</v>
      </c>
      <c r="DH12" s="288"/>
    </row>
    <row r="13" spans="1:112" s="40" customFormat="1" ht="15.75" customHeight="1" x14ac:dyDescent="0.2">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row>
    <row r="14" spans="1:112" ht="15.75" customHeight="1" x14ac:dyDescent="0.2">
      <c r="A14" s="8"/>
      <c r="B14" s="8"/>
      <c r="C14" s="8"/>
      <c r="D14" s="8"/>
      <c r="E14" s="8"/>
      <c r="F14" s="8"/>
      <c r="G14" s="8"/>
      <c r="H14" s="8"/>
      <c r="I14" s="38" t="s">
        <v>129</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row>
    <row r="15" spans="1:112" ht="15.75" customHeight="1" x14ac:dyDescent="0.2">
      <c r="A15" s="8"/>
      <c r="B15" s="8"/>
      <c r="C15" s="8"/>
      <c r="D15" s="8"/>
      <c r="E15" s="8"/>
      <c r="F15" s="8"/>
      <c r="G15" s="8"/>
      <c r="H15" s="8"/>
      <c r="I15" s="8">
        <f>COUNT(I5:I8)</f>
        <v>0</v>
      </c>
      <c r="J15" s="255">
        <f t="shared" ref="J15:BU15" si="50">COUNT(J5:J8)</f>
        <v>0</v>
      </c>
      <c r="K15" s="255">
        <f t="shared" si="50"/>
        <v>0</v>
      </c>
      <c r="L15" s="255">
        <f t="shared" si="50"/>
        <v>0</v>
      </c>
      <c r="M15" s="255">
        <f t="shared" si="50"/>
        <v>0</v>
      </c>
      <c r="N15" s="255">
        <f t="shared" si="50"/>
        <v>0</v>
      </c>
      <c r="O15" s="255">
        <f t="shared" si="50"/>
        <v>0</v>
      </c>
      <c r="P15" s="255">
        <f t="shared" si="50"/>
        <v>0</v>
      </c>
      <c r="Q15" s="255">
        <f t="shared" si="50"/>
        <v>0</v>
      </c>
      <c r="R15" s="255">
        <f t="shared" si="50"/>
        <v>0</v>
      </c>
      <c r="S15" s="255">
        <f t="shared" si="50"/>
        <v>0</v>
      </c>
      <c r="T15" s="255">
        <f t="shared" si="50"/>
        <v>0</v>
      </c>
      <c r="U15" s="255">
        <f t="shared" si="50"/>
        <v>0</v>
      </c>
      <c r="V15" s="255">
        <f t="shared" si="50"/>
        <v>0</v>
      </c>
      <c r="W15" s="255">
        <f t="shared" si="50"/>
        <v>0</v>
      </c>
      <c r="X15" s="255">
        <f t="shared" si="50"/>
        <v>0</v>
      </c>
      <c r="Y15" s="255">
        <f t="shared" si="50"/>
        <v>0</v>
      </c>
      <c r="Z15" s="255">
        <f t="shared" si="50"/>
        <v>0</v>
      </c>
      <c r="AA15" s="255">
        <f t="shared" si="50"/>
        <v>0</v>
      </c>
      <c r="AB15" s="255">
        <f t="shared" si="50"/>
        <v>0</v>
      </c>
      <c r="AC15" s="255">
        <f t="shared" si="50"/>
        <v>0</v>
      </c>
      <c r="AD15" s="255">
        <f t="shared" si="50"/>
        <v>0</v>
      </c>
      <c r="AE15" s="255">
        <f t="shared" si="50"/>
        <v>0</v>
      </c>
      <c r="AF15" s="255">
        <f t="shared" si="50"/>
        <v>0</v>
      </c>
      <c r="AG15" s="255">
        <f t="shared" si="50"/>
        <v>0</v>
      </c>
      <c r="AH15" s="255">
        <f t="shared" si="50"/>
        <v>0</v>
      </c>
      <c r="AI15" s="255">
        <f t="shared" si="50"/>
        <v>4</v>
      </c>
      <c r="AJ15" s="255">
        <f t="shared" si="50"/>
        <v>4</v>
      </c>
      <c r="AK15" s="255">
        <f t="shared" si="50"/>
        <v>4</v>
      </c>
      <c r="AL15" s="255">
        <f t="shared" si="50"/>
        <v>4</v>
      </c>
      <c r="AM15" s="255">
        <f t="shared" si="50"/>
        <v>4</v>
      </c>
      <c r="AN15" s="255">
        <f t="shared" si="50"/>
        <v>4</v>
      </c>
      <c r="AO15" s="255">
        <f t="shared" si="50"/>
        <v>4</v>
      </c>
      <c r="AP15" s="255">
        <f t="shared" si="50"/>
        <v>4</v>
      </c>
      <c r="AQ15" s="255">
        <f t="shared" si="50"/>
        <v>4</v>
      </c>
      <c r="AR15" s="255">
        <f t="shared" si="50"/>
        <v>4</v>
      </c>
      <c r="AS15" s="255">
        <f t="shared" si="50"/>
        <v>4</v>
      </c>
      <c r="AT15" s="255">
        <f t="shared" si="50"/>
        <v>4</v>
      </c>
      <c r="AU15" s="255">
        <f t="shared" si="50"/>
        <v>4</v>
      </c>
      <c r="AV15" s="255">
        <f t="shared" si="50"/>
        <v>4</v>
      </c>
      <c r="AW15" s="255">
        <f t="shared" si="50"/>
        <v>0</v>
      </c>
      <c r="AX15" s="255">
        <f t="shared" si="50"/>
        <v>0</v>
      </c>
      <c r="AY15" s="255">
        <f t="shared" si="50"/>
        <v>0</v>
      </c>
      <c r="AZ15" s="255">
        <f t="shared" si="50"/>
        <v>0</v>
      </c>
      <c r="BA15" s="255">
        <f t="shared" si="50"/>
        <v>0</v>
      </c>
      <c r="BB15" s="255">
        <f t="shared" si="50"/>
        <v>0</v>
      </c>
      <c r="BC15" s="255">
        <f t="shared" si="50"/>
        <v>0</v>
      </c>
      <c r="BD15" s="255">
        <f t="shared" si="50"/>
        <v>0</v>
      </c>
      <c r="BE15" s="255">
        <f t="shared" si="50"/>
        <v>0</v>
      </c>
      <c r="BF15" s="255">
        <f t="shared" si="50"/>
        <v>0</v>
      </c>
      <c r="BG15" s="255">
        <f t="shared" si="50"/>
        <v>0</v>
      </c>
      <c r="BH15" s="255">
        <f t="shared" si="50"/>
        <v>0</v>
      </c>
      <c r="BI15" s="255">
        <f t="shared" si="50"/>
        <v>0</v>
      </c>
      <c r="BJ15" s="255">
        <f t="shared" si="50"/>
        <v>0</v>
      </c>
      <c r="BK15" s="255">
        <f t="shared" si="50"/>
        <v>0</v>
      </c>
      <c r="BL15" s="255">
        <f t="shared" si="50"/>
        <v>0</v>
      </c>
      <c r="BM15" s="255">
        <f t="shared" si="50"/>
        <v>0</v>
      </c>
      <c r="BN15" s="255">
        <f t="shared" si="50"/>
        <v>0</v>
      </c>
      <c r="BO15" s="255">
        <f t="shared" si="50"/>
        <v>0</v>
      </c>
      <c r="BP15" s="255">
        <f t="shared" si="50"/>
        <v>0</v>
      </c>
      <c r="BQ15" s="255">
        <f t="shared" si="50"/>
        <v>0</v>
      </c>
      <c r="BR15" s="255">
        <f t="shared" si="50"/>
        <v>0</v>
      </c>
      <c r="BS15" s="255">
        <f t="shared" si="50"/>
        <v>0</v>
      </c>
      <c r="BT15" s="255">
        <f t="shared" si="50"/>
        <v>0</v>
      </c>
      <c r="BU15" s="255">
        <f t="shared" si="50"/>
        <v>0</v>
      </c>
      <c r="BV15" s="255">
        <f t="shared" ref="BV15:DH15" si="51">COUNT(BV5:BV8)</f>
        <v>0</v>
      </c>
      <c r="BW15" s="255">
        <f t="shared" si="51"/>
        <v>0</v>
      </c>
      <c r="BX15" s="255">
        <f t="shared" si="51"/>
        <v>0</v>
      </c>
      <c r="BY15" s="255">
        <f t="shared" si="51"/>
        <v>0</v>
      </c>
      <c r="BZ15" s="255">
        <f t="shared" si="51"/>
        <v>0</v>
      </c>
      <c r="CA15" s="255">
        <f t="shared" si="51"/>
        <v>0</v>
      </c>
      <c r="CB15" s="255">
        <f t="shared" si="51"/>
        <v>0</v>
      </c>
      <c r="CC15" s="255">
        <f t="shared" si="51"/>
        <v>0</v>
      </c>
      <c r="CD15" s="255">
        <f t="shared" si="51"/>
        <v>0</v>
      </c>
      <c r="CE15" s="255">
        <f t="shared" si="51"/>
        <v>0</v>
      </c>
      <c r="CF15" s="255">
        <f t="shared" si="51"/>
        <v>0</v>
      </c>
      <c r="CG15" s="255">
        <f t="shared" si="51"/>
        <v>0</v>
      </c>
      <c r="CH15" s="255">
        <f t="shared" si="51"/>
        <v>0</v>
      </c>
      <c r="CI15" s="255">
        <f t="shared" si="51"/>
        <v>0</v>
      </c>
      <c r="CJ15" s="255">
        <f t="shared" si="51"/>
        <v>0</v>
      </c>
      <c r="CK15" s="255">
        <f t="shared" si="51"/>
        <v>0</v>
      </c>
      <c r="CL15" s="255">
        <f t="shared" si="51"/>
        <v>0</v>
      </c>
      <c r="CM15" s="255">
        <f t="shared" si="51"/>
        <v>0</v>
      </c>
      <c r="CN15" s="255">
        <f t="shared" si="51"/>
        <v>0</v>
      </c>
      <c r="CO15" s="255">
        <f t="shared" si="51"/>
        <v>0</v>
      </c>
      <c r="CP15" s="255">
        <f t="shared" si="51"/>
        <v>0</v>
      </c>
      <c r="CQ15" s="255">
        <f t="shared" si="51"/>
        <v>0</v>
      </c>
      <c r="CR15" s="255">
        <f t="shared" si="51"/>
        <v>0</v>
      </c>
      <c r="CS15" s="255">
        <f t="shared" si="51"/>
        <v>0</v>
      </c>
      <c r="CT15" s="255">
        <f t="shared" si="51"/>
        <v>0</v>
      </c>
      <c r="CU15" s="255">
        <f t="shared" si="51"/>
        <v>0</v>
      </c>
      <c r="CV15" s="255">
        <f t="shared" si="51"/>
        <v>0</v>
      </c>
      <c r="CW15" s="255">
        <f t="shared" si="51"/>
        <v>0</v>
      </c>
      <c r="CX15" s="255">
        <f t="shared" si="51"/>
        <v>0</v>
      </c>
      <c r="CY15" s="255">
        <f t="shared" si="51"/>
        <v>0</v>
      </c>
      <c r="CZ15" s="255">
        <f t="shared" si="51"/>
        <v>0</v>
      </c>
      <c r="DA15" s="255">
        <f t="shared" si="51"/>
        <v>0</v>
      </c>
      <c r="DB15" s="255">
        <f t="shared" si="51"/>
        <v>0</v>
      </c>
      <c r="DC15" s="255">
        <f t="shared" si="51"/>
        <v>0</v>
      </c>
      <c r="DD15" s="255">
        <f t="shared" si="51"/>
        <v>0</v>
      </c>
      <c r="DE15" s="255">
        <f t="shared" si="51"/>
        <v>0</v>
      </c>
      <c r="DF15" s="255">
        <f t="shared" si="51"/>
        <v>0</v>
      </c>
      <c r="DG15" s="255">
        <f t="shared" si="51"/>
        <v>0</v>
      </c>
      <c r="DH15" s="255">
        <f t="shared" si="51"/>
        <v>0</v>
      </c>
    </row>
    <row r="16" spans="1:112" ht="15.75" customHeight="1" x14ac:dyDescent="0.2">
      <c r="A16" s="8"/>
      <c r="B16" s="8"/>
      <c r="C16" s="8"/>
      <c r="D16" s="8"/>
      <c r="E16" s="8"/>
      <c r="F16" s="8"/>
      <c r="G16" s="8"/>
      <c r="H16" s="8"/>
      <c r="I16" s="288">
        <f>MAX(I15:J15)</f>
        <v>0</v>
      </c>
      <c r="J16" s="288"/>
      <c r="K16" s="288">
        <f t="shared" ref="K16" si="52">MAX(K15:L15)</f>
        <v>0</v>
      </c>
      <c r="L16" s="288"/>
      <c r="M16" s="288">
        <f t="shared" ref="M16" si="53">MAX(M15:N15)</f>
        <v>0</v>
      </c>
      <c r="N16" s="288"/>
      <c r="O16" s="288">
        <f>MAX(O15:P15)</f>
        <v>0</v>
      </c>
      <c r="P16" s="288"/>
      <c r="Q16" s="288">
        <f t="shared" ref="Q16" si="54">MAX(Q15:R15)</f>
        <v>0</v>
      </c>
      <c r="R16" s="288"/>
      <c r="S16" s="288">
        <f t="shared" ref="S16" si="55">MAX(S15:T15)</f>
        <v>0</v>
      </c>
      <c r="T16" s="288"/>
      <c r="U16" s="288">
        <f t="shared" ref="U16" si="56">MAX(U15:V15)</f>
        <v>0</v>
      </c>
      <c r="V16" s="288"/>
      <c r="W16" s="288">
        <f>MAX(W15:X15)</f>
        <v>0</v>
      </c>
      <c r="X16" s="288"/>
      <c r="Y16" s="288">
        <f t="shared" ref="Y16" si="57">MAX(Y15:Z15)</f>
        <v>0</v>
      </c>
      <c r="Z16" s="288"/>
      <c r="AA16" s="288">
        <f t="shared" ref="AA16" si="58">MAX(AA15:AB15)</f>
        <v>0</v>
      </c>
      <c r="AB16" s="288"/>
      <c r="AC16" s="288">
        <f>MAX(AC15:AD15)</f>
        <v>0</v>
      </c>
      <c r="AD16" s="288"/>
      <c r="AE16" s="288">
        <f t="shared" ref="AE16" si="59">MAX(AE15:AF15)</f>
        <v>0</v>
      </c>
      <c r="AF16" s="288"/>
      <c r="AG16" s="288">
        <f t="shared" ref="AG16" si="60">MAX(AG15:AH15)</f>
        <v>0</v>
      </c>
      <c r="AH16" s="288"/>
      <c r="AI16" s="288">
        <f t="shared" ref="AI16" si="61">MAX(AI15:AJ15)</f>
        <v>4</v>
      </c>
      <c r="AJ16" s="288"/>
      <c r="AK16" s="288">
        <f t="shared" ref="AK16" si="62">MAX(AK15:AL15)</f>
        <v>4</v>
      </c>
      <c r="AL16" s="288"/>
      <c r="AM16" s="288">
        <f t="shared" ref="AM16" si="63">MAX(AM15:AN15)</f>
        <v>4</v>
      </c>
      <c r="AN16" s="288"/>
      <c r="AO16" s="288">
        <f>MAX(AO15:AP15)</f>
        <v>4</v>
      </c>
      <c r="AP16" s="288"/>
      <c r="AQ16" s="288">
        <f t="shared" ref="AQ16" si="64">MAX(AQ15:AR15)</f>
        <v>4</v>
      </c>
      <c r="AR16" s="288"/>
      <c r="AS16" s="288">
        <f>MAX(AS15:AT15)</f>
        <v>4</v>
      </c>
      <c r="AT16" s="288"/>
      <c r="AU16" s="288">
        <f t="shared" ref="AU16" si="65">MAX(AU15:AV15)</f>
        <v>4</v>
      </c>
      <c r="AV16" s="288"/>
      <c r="AW16" s="288">
        <f t="shared" ref="AW16" si="66">MAX(AW15:AX15)</f>
        <v>0</v>
      </c>
      <c r="AX16" s="288"/>
      <c r="AY16" s="288">
        <f t="shared" ref="AY16" si="67">MAX(AY15:AZ15)</f>
        <v>0</v>
      </c>
      <c r="AZ16" s="288"/>
      <c r="BA16" s="288">
        <f t="shared" ref="BA16" si="68">MAX(BA15:BB15)</f>
        <v>0</v>
      </c>
      <c r="BB16" s="288"/>
      <c r="BC16" s="288">
        <f t="shared" ref="BC16" si="69">MAX(BC15:BD15)</f>
        <v>0</v>
      </c>
      <c r="BD16" s="288"/>
      <c r="BE16" s="288">
        <f t="shared" ref="BE16" si="70">MAX(BE15:BF15)</f>
        <v>0</v>
      </c>
      <c r="BF16" s="288"/>
      <c r="BG16" s="288">
        <f t="shared" ref="BG16" si="71">MAX(BG15:BH15)</f>
        <v>0</v>
      </c>
      <c r="BH16" s="288"/>
      <c r="BI16" s="288">
        <f t="shared" ref="BI16" si="72">MAX(BI15:BJ15)</f>
        <v>0</v>
      </c>
      <c r="BJ16" s="288"/>
      <c r="BK16" s="288">
        <f t="shared" ref="BK16" si="73">MAX(BK15:BL15)</f>
        <v>0</v>
      </c>
      <c r="BL16" s="288"/>
      <c r="BM16" s="288">
        <f t="shared" ref="BM16" si="74">MAX(BM15:BN15)</f>
        <v>0</v>
      </c>
      <c r="BN16" s="288"/>
      <c r="BO16" s="288">
        <f t="shared" ref="BO16" si="75">MAX(BO15:BP15)</f>
        <v>0</v>
      </c>
      <c r="BP16" s="288"/>
      <c r="BQ16" s="288">
        <f t="shared" ref="BQ16" si="76">MAX(BQ15:BR15)</f>
        <v>0</v>
      </c>
      <c r="BR16" s="288"/>
      <c r="BS16" s="288">
        <f t="shared" ref="BS16" si="77">MAX(BS15:BT15)</f>
        <v>0</v>
      </c>
      <c r="BT16" s="288"/>
      <c r="BU16" s="288">
        <f t="shared" ref="BU16" si="78">MAX(BU15:BV15)</f>
        <v>0</v>
      </c>
      <c r="BV16" s="288"/>
      <c r="BW16" s="288">
        <f t="shared" ref="BW16" si="79">MAX(BW15:BX15)</f>
        <v>0</v>
      </c>
      <c r="BX16" s="288"/>
      <c r="BY16" s="288">
        <f t="shared" ref="BY16" si="80">MAX(BY15:BZ15)</f>
        <v>0</v>
      </c>
      <c r="BZ16" s="288"/>
      <c r="CA16" s="288">
        <f t="shared" ref="CA16" si="81">MAX(CA15:CB15)</f>
        <v>0</v>
      </c>
      <c r="CB16" s="288"/>
      <c r="CC16" s="288">
        <f t="shared" ref="CC16" si="82">MAX(CC15:CD15)</f>
        <v>0</v>
      </c>
      <c r="CD16" s="288"/>
      <c r="CE16" s="288">
        <f t="shared" ref="CE16" si="83">MAX(CE15:CF15)</f>
        <v>0</v>
      </c>
      <c r="CF16" s="288"/>
      <c r="CG16" s="288">
        <f t="shared" ref="CG16" si="84">MAX(CG15:CH15)</f>
        <v>0</v>
      </c>
      <c r="CH16" s="288"/>
      <c r="CI16" s="288">
        <f t="shared" ref="CI16" si="85">MAX(CI15:CJ15)</f>
        <v>0</v>
      </c>
      <c r="CJ16" s="288"/>
      <c r="CK16" s="288">
        <f t="shared" ref="CK16" si="86">MAX(CK15:CL15)</f>
        <v>0</v>
      </c>
      <c r="CL16" s="288"/>
      <c r="CM16" s="288">
        <f t="shared" ref="CM16" si="87">MAX(CM15:CN15)</f>
        <v>0</v>
      </c>
      <c r="CN16" s="288"/>
      <c r="CO16" s="288">
        <f t="shared" ref="CO16" si="88">MAX(CO15:CP15)</f>
        <v>0</v>
      </c>
      <c r="CP16" s="288"/>
      <c r="CQ16" s="288">
        <f t="shared" ref="CQ16" si="89">MAX(CQ15:CR15)</f>
        <v>0</v>
      </c>
      <c r="CR16" s="288"/>
      <c r="CS16" s="288">
        <f t="shared" ref="CS16" si="90">MAX(CS15:CT15)</f>
        <v>0</v>
      </c>
      <c r="CT16" s="288"/>
      <c r="CU16" s="288">
        <f t="shared" ref="CU16" si="91">MAX(CU15:CV15)</f>
        <v>0</v>
      </c>
      <c r="CV16" s="288"/>
      <c r="CW16" s="288">
        <f t="shared" ref="CW16" si="92">MAX(CW15:CX15)</f>
        <v>0</v>
      </c>
      <c r="CX16" s="288"/>
      <c r="CY16" s="288">
        <f t="shared" ref="CY16" si="93">MAX(CY15:CZ15)</f>
        <v>0</v>
      </c>
      <c r="CZ16" s="288"/>
      <c r="DA16" s="288">
        <f t="shared" ref="DA16" si="94">MAX(DA15:DB15)</f>
        <v>0</v>
      </c>
      <c r="DB16" s="288"/>
      <c r="DC16" s="288">
        <f t="shared" ref="DC16" si="95">MAX(DC15:DD15)</f>
        <v>0</v>
      </c>
      <c r="DD16" s="288"/>
      <c r="DE16" s="288">
        <f t="shared" ref="DE16" si="96">MAX(DE15:DF15)</f>
        <v>0</v>
      </c>
      <c r="DF16" s="288"/>
      <c r="DG16" s="288">
        <f t="shared" ref="DG16" si="97">MAX(DG15:DH15)</f>
        <v>0</v>
      </c>
      <c r="DH16" s="288"/>
    </row>
    <row r="17" spans="1:112" ht="15.7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row>
    <row r="18" spans="1:112" ht="15.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ht="15.75" customHeight="1" x14ac:dyDescent="0.2">
      <c r="A19" s="8"/>
      <c r="B19" s="8"/>
      <c r="C19" s="8"/>
      <c r="D19" s="8"/>
      <c r="E19" s="8"/>
      <c r="F19" s="8"/>
      <c r="G19" s="8"/>
      <c r="H19" s="8"/>
      <c r="I19" s="46" t="s">
        <v>227</v>
      </c>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row>
    <row r="20" spans="1:112" ht="15.75" customHeight="1" x14ac:dyDescent="0.2">
      <c r="A20" s="8"/>
      <c r="B20" s="8"/>
      <c r="C20" s="8"/>
      <c r="D20" s="8"/>
      <c r="E20" s="8"/>
      <c r="F20" s="8"/>
      <c r="G20" s="8"/>
      <c r="H20" s="8"/>
      <c r="I20" s="285" t="s">
        <v>134</v>
      </c>
      <c r="J20" s="285"/>
      <c r="K20" s="285"/>
      <c r="L20" s="285"/>
      <c r="M20" s="47">
        <v>1</v>
      </c>
      <c r="N20" s="47">
        <v>2</v>
      </c>
      <c r="O20" s="47">
        <v>3</v>
      </c>
      <c r="P20" s="47">
        <v>4</v>
      </c>
      <c r="Q20" s="47">
        <v>5</v>
      </c>
      <c r="R20" s="47">
        <v>6</v>
      </c>
      <c r="S20" s="47">
        <v>7</v>
      </c>
      <c r="T20" s="47">
        <v>8</v>
      </c>
      <c r="U20" s="47">
        <v>9</v>
      </c>
      <c r="V20" s="47">
        <v>10</v>
      </c>
      <c r="W20" s="47">
        <v>11</v>
      </c>
      <c r="X20" s="47">
        <v>12</v>
      </c>
      <c r="Y20" s="47">
        <v>13</v>
      </c>
      <c r="Z20" s="47">
        <v>14</v>
      </c>
      <c r="AA20" s="47">
        <v>15</v>
      </c>
      <c r="AB20" s="47">
        <v>16</v>
      </c>
      <c r="AC20" s="47">
        <v>17</v>
      </c>
      <c r="AD20" s="47">
        <v>18</v>
      </c>
      <c r="AE20" s="47">
        <v>19</v>
      </c>
      <c r="AF20" s="47">
        <v>20</v>
      </c>
      <c r="AG20" s="47">
        <v>21</v>
      </c>
      <c r="AH20" s="47">
        <v>22</v>
      </c>
      <c r="AI20" s="47">
        <v>23</v>
      </c>
      <c r="AJ20" s="47">
        <v>24</v>
      </c>
      <c r="AK20" s="47">
        <v>25</v>
      </c>
      <c r="AL20" s="47">
        <v>26</v>
      </c>
      <c r="AM20" s="47">
        <v>27</v>
      </c>
      <c r="AN20" s="47">
        <v>28</v>
      </c>
      <c r="AO20" s="47">
        <v>29</v>
      </c>
      <c r="AP20" s="47">
        <v>30</v>
      </c>
      <c r="AQ20" s="47">
        <v>31</v>
      </c>
      <c r="AR20" s="47">
        <v>32</v>
      </c>
      <c r="AS20" s="47">
        <v>33</v>
      </c>
      <c r="AT20" s="47">
        <v>34</v>
      </c>
      <c r="AU20" s="47">
        <v>35</v>
      </c>
      <c r="AV20" s="47">
        <v>36</v>
      </c>
      <c r="AW20" s="47">
        <v>37</v>
      </c>
      <c r="AX20" s="47">
        <v>38</v>
      </c>
      <c r="AY20" s="47">
        <v>39</v>
      </c>
      <c r="AZ20" s="47">
        <v>40</v>
      </c>
      <c r="BA20" s="47">
        <v>41</v>
      </c>
      <c r="BB20" s="47">
        <v>42</v>
      </c>
      <c r="BC20" s="47">
        <v>43</v>
      </c>
      <c r="BD20" s="47">
        <v>44</v>
      </c>
      <c r="BE20" s="47">
        <v>45</v>
      </c>
      <c r="BF20" s="47">
        <v>46</v>
      </c>
      <c r="BG20" s="47">
        <v>47</v>
      </c>
      <c r="BH20" s="47">
        <v>48</v>
      </c>
      <c r="BI20" s="47">
        <v>49</v>
      </c>
      <c r="BJ20" s="47">
        <v>50</v>
      </c>
      <c r="BK20" s="47">
        <v>51</v>
      </c>
      <c r="BL20" s="47">
        <v>52</v>
      </c>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row>
    <row r="21" spans="1:112" ht="15.75" customHeight="1" x14ac:dyDescent="0.2">
      <c r="A21" s="8"/>
      <c r="B21" s="8"/>
      <c r="C21" s="8"/>
      <c r="D21" s="8"/>
      <c r="E21" s="8"/>
      <c r="F21" s="8"/>
      <c r="G21" s="8"/>
      <c r="H21" s="8"/>
      <c r="I21" s="285" t="s">
        <v>135</v>
      </c>
      <c r="J21" s="285"/>
      <c r="K21" s="285"/>
      <c r="L21" s="285"/>
      <c r="M21" s="47">
        <f>I12</f>
        <v>0</v>
      </c>
      <c r="N21" s="47">
        <f>K12</f>
        <v>0</v>
      </c>
      <c r="O21" s="47">
        <f>M12</f>
        <v>0</v>
      </c>
      <c r="P21" s="47">
        <f>O12</f>
        <v>0</v>
      </c>
      <c r="Q21" s="47">
        <f>Q12</f>
        <v>0</v>
      </c>
      <c r="R21" s="47">
        <f>S12</f>
        <v>0</v>
      </c>
      <c r="S21" s="47">
        <f>U12</f>
        <v>0</v>
      </c>
      <c r="T21" s="47">
        <f>W12</f>
        <v>0</v>
      </c>
      <c r="U21" s="47">
        <f>Y12</f>
        <v>0</v>
      </c>
      <c r="V21" s="47">
        <f>AA12</f>
        <v>0</v>
      </c>
      <c r="W21" s="47">
        <f>AC12</f>
        <v>0</v>
      </c>
      <c r="X21" s="47">
        <f>AE12</f>
        <v>0</v>
      </c>
      <c r="Y21" s="47">
        <f>AG12</f>
        <v>0</v>
      </c>
      <c r="Z21" s="47">
        <f>AI12</f>
        <v>0</v>
      </c>
      <c r="AA21" s="47">
        <f>AK12</f>
        <v>0</v>
      </c>
      <c r="AB21" s="47">
        <f>AM12</f>
        <v>0</v>
      </c>
      <c r="AC21" s="47">
        <f>AO12</f>
        <v>0</v>
      </c>
      <c r="AD21" s="47">
        <f>AQ12</f>
        <v>0</v>
      </c>
      <c r="AE21" s="47">
        <f>AS12</f>
        <v>0</v>
      </c>
      <c r="AF21" s="47">
        <f>AU12</f>
        <v>0</v>
      </c>
      <c r="AG21" s="47">
        <f>AW12</f>
        <v>0</v>
      </c>
      <c r="AH21" s="47">
        <f>AY12</f>
        <v>0</v>
      </c>
      <c r="AI21" s="47">
        <f>BA12</f>
        <v>0</v>
      </c>
      <c r="AJ21" s="47">
        <f>BC12</f>
        <v>0</v>
      </c>
      <c r="AK21" s="47">
        <f>BE12</f>
        <v>0</v>
      </c>
      <c r="AL21" s="47">
        <f>BG12</f>
        <v>0</v>
      </c>
      <c r="AM21" s="47">
        <f>BI12</f>
        <v>0</v>
      </c>
      <c r="AN21" s="47">
        <f>BK12</f>
        <v>0</v>
      </c>
      <c r="AO21" s="47">
        <f>BM12</f>
        <v>0</v>
      </c>
      <c r="AP21" s="47">
        <f>BO12</f>
        <v>0</v>
      </c>
      <c r="AQ21" s="47">
        <f>BQ12</f>
        <v>0</v>
      </c>
      <c r="AR21" s="47">
        <f>BS12</f>
        <v>0</v>
      </c>
      <c r="AS21" s="47">
        <f>BU12</f>
        <v>0</v>
      </c>
      <c r="AT21" s="47">
        <f>BW12</f>
        <v>0</v>
      </c>
      <c r="AU21" s="47">
        <f>BY12</f>
        <v>0</v>
      </c>
      <c r="AV21" s="47">
        <f>CA12</f>
        <v>0</v>
      </c>
      <c r="AW21" s="47">
        <f>CC12</f>
        <v>0</v>
      </c>
      <c r="AX21" s="47">
        <f>CE12</f>
        <v>0</v>
      </c>
      <c r="AY21" s="47">
        <f>CG12</f>
        <v>0</v>
      </c>
      <c r="AZ21" s="47">
        <f>CI12</f>
        <v>0</v>
      </c>
      <c r="BA21" s="47">
        <f>CK12</f>
        <v>0</v>
      </c>
      <c r="BB21" s="47">
        <f>CM12</f>
        <v>0</v>
      </c>
      <c r="BC21" s="47">
        <f>CO12</f>
        <v>0</v>
      </c>
      <c r="BD21" s="47">
        <f>CQ12</f>
        <v>0</v>
      </c>
      <c r="BE21" s="47">
        <f>CS12</f>
        <v>0</v>
      </c>
      <c r="BF21" s="47">
        <f>CU12</f>
        <v>0</v>
      </c>
      <c r="BG21" s="47">
        <f>CW12</f>
        <v>0</v>
      </c>
      <c r="BH21" s="47">
        <f>CY12</f>
        <v>0</v>
      </c>
      <c r="BI21" s="47">
        <f>DA12</f>
        <v>0</v>
      </c>
      <c r="BJ21" s="47">
        <f>DC12</f>
        <v>0</v>
      </c>
      <c r="BK21" s="47">
        <f>DE12</f>
        <v>0</v>
      </c>
      <c r="BL21" s="47">
        <f>DG12</f>
        <v>0</v>
      </c>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row>
    <row r="22" spans="1:112" ht="15.75" customHeight="1" x14ac:dyDescent="0.2">
      <c r="A22" s="8"/>
      <c r="B22" s="8"/>
      <c r="C22" s="8"/>
      <c r="D22" s="8"/>
      <c r="E22" s="8"/>
      <c r="F22" s="8"/>
      <c r="G22" s="8"/>
      <c r="H22" s="8"/>
      <c r="I22" s="285" t="s">
        <v>136</v>
      </c>
      <c r="J22" s="285"/>
      <c r="K22" s="285"/>
      <c r="L22" s="285"/>
      <c r="M22" s="47">
        <f>I16</f>
        <v>0</v>
      </c>
      <c r="N22" s="47">
        <f>K16</f>
        <v>0</v>
      </c>
      <c r="O22" s="47">
        <f>M16</f>
        <v>0</v>
      </c>
      <c r="P22" s="47">
        <f>O16</f>
        <v>0</v>
      </c>
      <c r="Q22" s="47">
        <f>Q16</f>
        <v>0</v>
      </c>
      <c r="R22" s="47">
        <f>S16</f>
        <v>0</v>
      </c>
      <c r="S22" s="47">
        <f>U16</f>
        <v>0</v>
      </c>
      <c r="T22" s="47">
        <f>W16</f>
        <v>0</v>
      </c>
      <c r="U22" s="47">
        <f>Y16</f>
        <v>0</v>
      </c>
      <c r="V22" s="47">
        <f>AA16</f>
        <v>0</v>
      </c>
      <c r="W22" s="47">
        <f>AC16</f>
        <v>0</v>
      </c>
      <c r="X22" s="47">
        <f>AE16</f>
        <v>0</v>
      </c>
      <c r="Y22" s="47">
        <f>AG16</f>
        <v>0</v>
      </c>
      <c r="Z22" s="47">
        <f>AI16</f>
        <v>4</v>
      </c>
      <c r="AA22" s="47">
        <f>AK16</f>
        <v>4</v>
      </c>
      <c r="AB22" s="47">
        <f>AM16</f>
        <v>4</v>
      </c>
      <c r="AC22" s="47">
        <f>AO16</f>
        <v>4</v>
      </c>
      <c r="AD22" s="47">
        <f>AQ16</f>
        <v>4</v>
      </c>
      <c r="AE22" s="47">
        <f>AS16</f>
        <v>4</v>
      </c>
      <c r="AF22" s="47">
        <f>AU16</f>
        <v>4</v>
      </c>
      <c r="AG22" s="47">
        <f>AW16</f>
        <v>0</v>
      </c>
      <c r="AH22" s="47">
        <f>AY16</f>
        <v>0</v>
      </c>
      <c r="AI22" s="47">
        <f>BA16</f>
        <v>0</v>
      </c>
      <c r="AJ22" s="47">
        <f>BC16</f>
        <v>0</v>
      </c>
      <c r="AK22" s="47">
        <f>BE16</f>
        <v>0</v>
      </c>
      <c r="AL22" s="47">
        <f>BG16</f>
        <v>0</v>
      </c>
      <c r="AM22" s="47">
        <f>BI16</f>
        <v>0</v>
      </c>
      <c r="AN22" s="47">
        <f>BK16</f>
        <v>0</v>
      </c>
      <c r="AO22" s="47">
        <f>BM16</f>
        <v>0</v>
      </c>
      <c r="AP22" s="47">
        <f>BO16</f>
        <v>0</v>
      </c>
      <c r="AQ22" s="47">
        <f>BQ16</f>
        <v>0</v>
      </c>
      <c r="AR22" s="47">
        <f>BS16</f>
        <v>0</v>
      </c>
      <c r="AS22" s="47">
        <f>BU16</f>
        <v>0</v>
      </c>
      <c r="AT22" s="47">
        <f>BW16</f>
        <v>0</v>
      </c>
      <c r="AU22" s="47">
        <f>BY16</f>
        <v>0</v>
      </c>
      <c r="AV22" s="47">
        <f>CA16</f>
        <v>0</v>
      </c>
      <c r="AW22" s="47">
        <f>CC16</f>
        <v>0</v>
      </c>
      <c r="AX22" s="47">
        <f>CE16</f>
        <v>0</v>
      </c>
      <c r="AY22" s="47">
        <f>CG16</f>
        <v>0</v>
      </c>
      <c r="AZ22" s="47">
        <f>CI16</f>
        <v>0</v>
      </c>
      <c r="BA22" s="47">
        <f>CK16</f>
        <v>0</v>
      </c>
      <c r="BB22" s="47">
        <f>CM16</f>
        <v>0</v>
      </c>
      <c r="BC22" s="47">
        <f>CO16</f>
        <v>0</v>
      </c>
      <c r="BD22" s="47">
        <f>CQ16</f>
        <v>0</v>
      </c>
      <c r="BE22" s="47">
        <f>CS16</f>
        <v>0</v>
      </c>
      <c r="BF22" s="47">
        <f>CU16</f>
        <v>0</v>
      </c>
      <c r="BG22" s="47">
        <f>CW16</f>
        <v>0</v>
      </c>
      <c r="BH22" s="47">
        <f>CY16</f>
        <v>0</v>
      </c>
      <c r="BI22" s="47">
        <f>DA16</f>
        <v>0</v>
      </c>
      <c r="BJ22" s="47">
        <f>DC16</f>
        <v>0</v>
      </c>
      <c r="BK22" s="47">
        <f>DE16</f>
        <v>0</v>
      </c>
      <c r="BL22" s="47">
        <f>DG16</f>
        <v>0</v>
      </c>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row>
    <row r="23" spans="1:112" ht="15.7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row>
    <row r="24" spans="1:112" ht="15.7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row>
    <row r="25" spans="1:112" ht="15.7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row>
    <row r="26" spans="1:112" ht="15.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row>
    <row r="27" spans="1:112" ht="15.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row>
    <row r="28" spans="1:112" ht="15.75" customHeight="1" x14ac:dyDescent="0.2">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row>
    <row r="29" spans="1:112" ht="15.7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row>
    <row r="30" spans="1:112" ht="15.75"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row>
    <row r="31" spans="1:112" ht="15.75"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row>
    <row r="32" spans="1:112" ht="15.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row>
    <row r="33" spans="1:112" ht="15.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row>
    <row r="34" spans="1:112" ht="15.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15.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15.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15.7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12.75"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12.75"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12.75"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12.75"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12.75"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sheetData>
  <mergeCells count="161">
    <mergeCell ref="DG16:DH16"/>
    <mergeCell ref="CU16:CV16"/>
    <mergeCell ref="CW16:CX16"/>
    <mergeCell ref="CY16:CZ16"/>
    <mergeCell ref="DA16:DB16"/>
    <mergeCell ref="DC16:DD16"/>
    <mergeCell ref="CK16:CL16"/>
    <mergeCell ref="CM16:CN16"/>
    <mergeCell ref="CO16:CP16"/>
    <mergeCell ref="CQ16:CR16"/>
    <mergeCell ref="CS16:CT16"/>
    <mergeCell ref="CE16:CF16"/>
    <mergeCell ref="CG16:CH16"/>
    <mergeCell ref="CI16:CJ16"/>
    <mergeCell ref="BQ16:BR16"/>
    <mergeCell ref="BS16:BT16"/>
    <mergeCell ref="BU16:BV16"/>
    <mergeCell ref="BW16:BX16"/>
    <mergeCell ref="BY16:BZ16"/>
    <mergeCell ref="DE16:DF16"/>
    <mergeCell ref="BM16:BN16"/>
    <mergeCell ref="BO16:BP16"/>
    <mergeCell ref="AW16:AX16"/>
    <mergeCell ref="AY16:AZ16"/>
    <mergeCell ref="BA16:BB16"/>
    <mergeCell ref="BC16:BD16"/>
    <mergeCell ref="BE16:BF16"/>
    <mergeCell ref="CA16:CB16"/>
    <mergeCell ref="CC16:CD16"/>
    <mergeCell ref="AI3:AJ3"/>
    <mergeCell ref="AK3:AL3"/>
    <mergeCell ref="AG3:AH3"/>
    <mergeCell ref="AM3:AN3"/>
    <mergeCell ref="AO3:AP3"/>
    <mergeCell ref="AS3:AT3"/>
    <mergeCell ref="AU3:AV3"/>
    <mergeCell ref="I16:J16"/>
    <mergeCell ref="K16:L16"/>
    <mergeCell ref="M16:N16"/>
    <mergeCell ref="O16:P16"/>
    <mergeCell ref="Q16:R16"/>
    <mergeCell ref="AM16:AN16"/>
    <mergeCell ref="AO16:AP16"/>
    <mergeCell ref="AQ16:AR16"/>
    <mergeCell ref="AS16:AT16"/>
    <mergeCell ref="AC16:AD16"/>
    <mergeCell ref="AE16:AF16"/>
    <mergeCell ref="AG16:AH16"/>
    <mergeCell ref="AI16:AJ16"/>
    <mergeCell ref="AK16:AL16"/>
    <mergeCell ref="I12:J12"/>
    <mergeCell ref="K12:L12"/>
    <mergeCell ref="M12:N12"/>
    <mergeCell ref="I1:K1"/>
    <mergeCell ref="I2:K2"/>
    <mergeCell ref="I3:J3"/>
    <mergeCell ref="K3:L3"/>
    <mergeCell ref="M3:N3"/>
    <mergeCell ref="O3:P3"/>
    <mergeCell ref="Q3:R3"/>
    <mergeCell ref="AE3:AF3"/>
    <mergeCell ref="AC3:AD3"/>
    <mergeCell ref="S3:T3"/>
    <mergeCell ref="U3:V3"/>
    <mergeCell ref="AA3:AB3"/>
    <mergeCell ref="W3:X3"/>
    <mergeCell ref="Y3:Z3"/>
    <mergeCell ref="BU3:BV3"/>
    <mergeCell ref="BS3:BT3"/>
    <mergeCell ref="DE3:DF3"/>
    <mergeCell ref="DC3:DD3"/>
    <mergeCell ref="CA3:CB3"/>
    <mergeCell ref="CE3:CF3"/>
    <mergeCell ref="CC3:CD3"/>
    <mergeCell ref="BY3:BZ3"/>
    <mergeCell ref="BW3:BX3"/>
    <mergeCell ref="DG3:DH3"/>
    <mergeCell ref="CG3:CH3"/>
    <mergeCell ref="CW3:CX3"/>
    <mergeCell ref="CU3:CV3"/>
    <mergeCell ref="CY3:CZ3"/>
    <mergeCell ref="DA3:DB3"/>
    <mergeCell ref="CI3:CJ3"/>
    <mergeCell ref="CO3:CP3"/>
    <mergeCell ref="CM3:CN3"/>
    <mergeCell ref="CK3:CL3"/>
    <mergeCell ref="CQ3:CR3"/>
    <mergeCell ref="CS3:CT3"/>
    <mergeCell ref="I20:L20"/>
    <mergeCell ref="I21:L21"/>
    <mergeCell ref="I22:L22"/>
    <mergeCell ref="BQ3:BR3"/>
    <mergeCell ref="BM3:BN3"/>
    <mergeCell ref="BO3:BP3"/>
    <mergeCell ref="BA3:BB3"/>
    <mergeCell ref="AY3:AZ3"/>
    <mergeCell ref="BC3:BD3"/>
    <mergeCell ref="AQ3:AR3"/>
    <mergeCell ref="AW3:AX3"/>
    <mergeCell ref="BK3:BL3"/>
    <mergeCell ref="BI3:BJ3"/>
    <mergeCell ref="BE3:BF3"/>
    <mergeCell ref="BG3:BH3"/>
    <mergeCell ref="S16:T16"/>
    <mergeCell ref="U16:V16"/>
    <mergeCell ref="W16:X16"/>
    <mergeCell ref="Y16:Z16"/>
    <mergeCell ref="AA16:AB16"/>
    <mergeCell ref="AU16:AV16"/>
    <mergeCell ref="BG16:BH16"/>
    <mergeCell ref="BI16:BJ16"/>
    <mergeCell ref="BK16:BL16"/>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DA12:DB12"/>
    <mergeCell ref="DC12:DD12"/>
    <mergeCell ref="DE12:DF12"/>
    <mergeCell ref="DG12:DH12"/>
    <mergeCell ref="CI12:CJ12"/>
    <mergeCell ref="CK12:CL12"/>
    <mergeCell ref="CM12:CN12"/>
    <mergeCell ref="CO12:CP12"/>
    <mergeCell ref="CQ12:CR12"/>
    <mergeCell ref="CS12:CT12"/>
    <mergeCell ref="CU12:CV12"/>
    <mergeCell ref="CW12:CX12"/>
    <mergeCell ref="CY12:CZ12"/>
  </mergeCells>
  <conditionalFormatting sqref="BM5:DH40 I23:BL40 K12:DH12 I5:BL18 J11:DH11 J15:DH15">
    <cfRule type="cellIs" dxfId="15" priority="1" operator="greater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7"/>
  <sheetViews>
    <sheetView workbookViewId="0">
      <pane xSplit="8" topLeftCell="CH1" activePane="topRight" state="frozen"/>
      <selection pane="topRight" activeCell="CJ1" sqref="CJ1:CW1048576"/>
    </sheetView>
  </sheetViews>
  <sheetFormatPr baseColWidth="10" defaultColWidth="14.42578125" defaultRowHeight="15.75" customHeight="1" x14ac:dyDescent="0.2"/>
  <cols>
    <col min="1" max="1" width="7.42578125" style="40" customWidth="1"/>
    <col min="2" max="2" width="7.5703125" style="40" customWidth="1"/>
    <col min="3" max="3" width="13.42578125" style="40" customWidth="1"/>
    <col min="4" max="4" width="10.140625" style="40" customWidth="1"/>
    <col min="5" max="5" width="8.28515625" style="40" customWidth="1"/>
    <col min="6" max="6" width="13" style="40" customWidth="1"/>
    <col min="7" max="7" width="12" style="40" customWidth="1"/>
    <col min="8" max="8" width="30.42578125" style="40" customWidth="1"/>
    <col min="9" max="72" width="3.42578125" style="40" customWidth="1"/>
    <col min="73" max="73" width="4" style="40" customWidth="1"/>
    <col min="74" max="74" width="3.85546875" style="40" customWidth="1"/>
    <col min="75" max="112" width="3.42578125" style="40" customWidth="1"/>
    <col min="113" max="16384" width="14.42578125" style="40"/>
  </cols>
  <sheetData>
    <row r="1" spans="1:112" ht="15.75" customHeight="1" x14ac:dyDescent="0.2">
      <c r="A1" s="9" t="s">
        <v>0</v>
      </c>
      <c r="B1" s="9" t="s">
        <v>1</v>
      </c>
      <c r="C1" s="9" t="s">
        <v>2</v>
      </c>
      <c r="D1" s="9" t="s">
        <v>4</v>
      </c>
      <c r="E1" s="9"/>
      <c r="F1" s="9" t="s">
        <v>5</v>
      </c>
      <c r="G1" s="9" t="s">
        <v>6</v>
      </c>
      <c r="H1" s="9" t="s">
        <v>7</v>
      </c>
      <c r="I1" s="286" t="s">
        <v>8</v>
      </c>
      <c r="J1" s="287"/>
      <c r="K1" s="287"/>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row>
    <row r="2" spans="1:112" ht="15.75" customHeight="1" x14ac:dyDescent="0.2">
      <c r="A2" s="9" t="s">
        <v>9</v>
      </c>
      <c r="B2" s="9" t="s">
        <v>10</v>
      </c>
      <c r="C2" s="9" t="s">
        <v>11</v>
      </c>
      <c r="D2" s="9" t="s">
        <v>13</v>
      </c>
      <c r="E2" s="9" t="s">
        <v>14</v>
      </c>
      <c r="F2" s="9" t="s">
        <v>15</v>
      </c>
      <c r="G2" s="9" t="s">
        <v>16</v>
      </c>
      <c r="H2" s="9" t="s">
        <v>17</v>
      </c>
      <c r="I2" s="286" t="s">
        <v>18</v>
      </c>
      <c r="J2" s="287"/>
      <c r="K2" s="287"/>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row>
    <row r="3" spans="1:112" ht="15.75" customHeight="1" x14ac:dyDescent="0.2">
      <c r="A3" s="41"/>
      <c r="B3" s="41"/>
      <c r="C3" s="41"/>
      <c r="D3" s="41"/>
      <c r="E3" s="41"/>
      <c r="F3" s="41"/>
      <c r="G3" s="41"/>
      <c r="H3" s="41"/>
      <c r="I3" s="288">
        <v>1</v>
      </c>
      <c r="J3" s="294"/>
      <c r="K3" s="288">
        <v>2</v>
      </c>
      <c r="L3" s="294"/>
      <c r="M3" s="288">
        <v>3</v>
      </c>
      <c r="N3" s="294"/>
      <c r="O3" s="288">
        <v>4</v>
      </c>
      <c r="P3" s="294"/>
      <c r="Q3" s="288">
        <v>5</v>
      </c>
      <c r="R3" s="294"/>
      <c r="S3" s="288">
        <v>6</v>
      </c>
      <c r="T3" s="294"/>
      <c r="U3" s="288">
        <v>7</v>
      </c>
      <c r="V3" s="294"/>
      <c r="W3" s="288">
        <v>8</v>
      </c>
      <c r="X3" s="294"/>
      <c r="Y3" s="288">
        <v>9</v>
      </c>
      <c r="Z3" s="294"/>
      <c r="AA3" s="288">
        <v>10</v>
      </c>
      <c r="AB3" s="294"/>
      <c r="AC3" s="288">
        <v>11</v>
      </c>
      <c r="AD3" s="294"/>
      <c r="AE3" s="288">
        <v>12</v>
      </c>
      <c r="AF3" s="294"/>
      <c r="AG3" s="288">
        <v>13</v>
      </c>
      <c r="AH3" s="294"/>
      <c r="AI3" s="288">
        <v>14</v>
      </c>
      <c r="AJ3" s="294"/>
      <c r="AK3" s="288">
        <v>15</v>
      </c>
      <c r="AL3" s="294"/>
      <c r="AM3" s="288">
        <v>16</v>
      </c>
      <c r="AN3" s="294"/>
      <c r="AO3" s="288">
        <v>17</v>
      </c>
      <c r="AP3" s="294"/>
      <c r="AQ3" s="288">
        <v>18</v>
      </c>
      <c r="AR3" s="294"/>
      <c r="AS3" s="288">
        <v>19</v>
      </c>
      <c r="AT3" s="294"/>
      <c r="AU3" s="288">
        <v>20</v>
      </c>
      <c r="AV3" s="294"/>
      <c r="AW3" s="288">
        <v>21</v>
      </c>
      <c r="AX3" s="294"/>
      <c r="AY3" s="288">
        <v>22</v>
      </c>
      <c r="AZ3" s="294"/>
      <c r="BA3" s="288">
        <v>23</v>
      </c>
      <c r="BB3" s="294"/>
      <c r="BC3" s="288">
        <v>24</v>
      </c>
      <c r="BD3" s="294"/>
      <c r="BE3" s="288">
        <v>25</v>
      </c>
      <c r="BF3" s="294"/>
      <c r="BG3" s="288">
        <v>26</v>
      </c>
      <c r="BH3" s="294"/>
      <c r="BI3" s="288">
        <v>27</v>
      </c>
      <c r="BJ3" s="294"/>
      <c r="BK3" s="288">
        <v>28</v>
      </c>
      <c r="BL3" s="294"/>
      <c r="BM3" s="288">
        <v>29</v>
      </c>
      <c r="BN3" s="294"/>
      <c r="BO3" s="288">
        <v>30</v>
      </c>
      <c r="BP3" s="294"/>
      <c r="BQ3" s="288">
        <v>31</v>
      </c>
      <c r="BR3" s="294"/>
      <c r="BS3" s="288">
        <v>32</v>
      </c>
      <c r="BT3" s="294"/>
      <c r="BU3" s="288">
        <v>33</v>
      </c>
      <c r="BV3" s="294"/>
      <c r="BW3" s="288">
        <v>34</v>
      </c>
      <c r="BX3" s="294"/>
      <c r="BY3" s="288">
        <v>35</v>
      </c>
      <c r="BZ3" s="294"/>
      <c r="CA3" s="288">
        <v>36</v>
      </c>
      <c r="CB3" s="294"/>
      <c r="CC3" s="288">
        <v>37</v>
      </c>
      <c r="CD3" s="294"/>
      <c r="CE3" s="288">
        <v>38</v>
      </c>
      <c r="CF3" s="294"/>
      <c r="CG3" s="288">
        <v>39</v>
      </c>
      <c r="CH3" s="294"/>
      <c r="CI3" s="288">
        <v>40</v>
      </c>
      <c r="CJ3" s="294"/>
      <c r="CK3" s="288">
        <v>41</v>
      </c>
      <c r="CL3" s="294"/>
      <c r="CM3" s="288">
        <v>42</v>
      </c>
      <c r="CN3" s="294"/>
      <c r="CO3" s="288">
        <v>43</v>
      </c>
      <c r="CP3" s="294"/>
      <c r="CQ3" s="288">
        <v>44</v>
      </c>
      <c r="CR3" s="294"/>
      <c r="CS3" s="288">
        <v>45</v>
      </c>
      <c r="CT3" s="294"/>
      <c r="CU3" s="288">
        <v>46</v>
      </c>
      <c r="CV3" s="294"/>
      <c r="CW3" s="288">
        <v>47</v>
      </c>
      <c r="CX3" s="294"/>
      <c r="CY3" s="288">
        <v>48</v>
      </c>
      <c r="CZ3" s="294"/>
      <c r="DA3" s="288">
        <v>49</v>
      </c>
      <c r="DB3" s="294"/>
      <c r="DC3" s="288">
        <v>50</v>
      </c>
      <c r="DD3" s="294"/>
      <c r="DE3" s="288">
        <v>51</v>
      </c>
      <c r="DF3" s="294"/>
      <c r="DG3" s="288">
        <v>52</v>
      </c>
      <c r="DH3" s="294"/>
    </row>
    <row r="4" spans="1:112" ht="15.75" customHeight="1" x14ac:dyDescent="0.2">
      <c r="A4" s="41"/>
      <c r="B4" s="41"/>
      <c r="C4" s="41"/>
      <c r="D4" s="41"/>
      <c r="E4" s="41"/>
      <c r="F4" s="41"/>
      <c r="G4" s="41"/>
      <c r="H4" s="41"/>
      <c r="I4" s="39" t="s">
        <v>19</v>
      </c>
      <c r="J4" s="39" t="s">
        <v>20</v>
      </c>
      <c r="K4" s="39" t="s">
        <v>19</v>
      </c>
      <c r="L4" s="39" t="s">
        <v>20</v>
      </c>
      <c r="M4" s="39" t="s">
        <v>19</v>
      </c>
      <c r="N4" s="39" t="s">
        <v>20</v>
      </c>
      <c r="O4" s="39" t="s">
        <v>19</v>
      </c>
      <c r="P4" s="39" t="s">
        <v>20</v>
      </c>
      <c r="Q4" s="39" t="s">
        <v>19</v>
      </c>
      <c r="R4" s="39" t="s">
        <v>20</v>
      </c>
      <c r="S4" s="39" t="s">
        <v>19</v>
      </c>
      <c r="T4" s="39" t="s">
        <v>20</v>
      </c>
      <c r="U4" s="39" t="s">
        <v>19</v>
      </c>
      <c r="V4" s="39" t="s">
        <v>20</v>
      </c>
      <c r="W4" s="39" t="s">
        <v>19</v>
      </c>
      <c r="X4" s="39" t="s">
        <v>20</v>
      </c>
      <c r="Y4" s="39" t="s">
        <v>19</v>
      </c>
      <c r="Z4" s="39" t="s">
        <v>20</v>
      </c>
      <c r="AA4" s="39" t="s">
        <v>19</v>
      </c>
      <c r="AB4" s="39" t="s">
        <v>20</v>
      </c>
      <c r="AC4" s="39" t="s">
        <v>19</v>
      </c>
      <c r="AD4" s="39" t="s">
        <v>20</v>
      </c>
      <c r="AE4" s="39" t="s">
        <v>19</v>
      </c>
      <c r="AF4" s="39" t="s">
        <v>20</v>
      </c>
      <c r="AG4" s="39" t="s">
        <v>19</v>
      </c>
      <c r="AH4" s="39" t="s">
        <v>20</v>
      </c>
      <c r="AI4" s="39" t="s">
        <v>19</v>
      </c>
      <c r="AJ4" s="39" t="s">
        <v>20</v>
      </c>
      <c r="AK4" s="39" t="s">
        <v>19</v>
      </c>
      <c r="AL4" s="39" t="s">
        <v>20</v>
      </c>
      <c r="AM4" s="39" t="s">
        <v>19</v>
      </c>
      <c r="AN4" s="39" t="s">
        <v>20</v>
      </c>
      <c r="AO4" s="39" t="s">
        <v>19</v>
      </c>
      <c r="AP4" s="39" t="s">
        <v>20</v>
      </c>
      <c r="AQ4" s="39" t="s">
        <v>19</v>
      </c>
      <c r="AR4" s="39" t="s">
        <v>20</v>
      </c>
      <c r="AS4" s="39" t="s">
        <v>19</v>
      </c>
      <c r="AT4" s="39" t="s">
        <v>20</v>
      </c>
      <c r="AU4" s="39" t="s">
        <v>19</v>
      </c>
      <c r="AV4" s="39" t="s">
        <v>20</v>
      </c>
      <c r="AW4" s="39" t="s">
        <v>19</v>
      </c>
      <c r="AX4" s="39" t="s">
        <v>20</v>
      </c>
      <c r="AY4" s="39" t="s">
        <v>19</v>
      </c>
      <c r="AZ4" s="39" t="s">
        <v>20</v>
      </c>
      <c r="BA4" s="39" t="s">
        <v>19</v>
      </c>
      <c r="BB4" s="39" t="s">
        <v>20</v>
      </c>
      <c r="BC4" s="39" t="s">
        <v>19</v>
      </c>
      <c r="BD4" s="39" t="s">
        <v>20</v>
      </c>
      <c r="BE4" s="39" t="s">
        <v>19</v>
      </c>
      <c r="BF4" s="39" t="s">
        <v>20</v>
      </c>
      <c r="BG4" s="39" t="s">
        <v>19</v>
      </c>
      <c r="BH4" s="39" t="s">
        <v>20</v>
      </c>
      <c r="BI4" s="39" t="s">
        <v>19</v>
      </c>
      <c r="BJ4" s="39" t="s">
        <v>20</v>
      </c>
      <c r="BK4" s="39" t="s">
        <v>19</v>
      </c>
      <c r="BL4" s="39" t="s">
        <v>20</v>
      </c>
      <c r="BM4" s="39" t="s">
        <v>19</v>
      </c>
      <c r="BN4" s="39" t="s">
        <v>20</v>
      </c>
      <c r="BO4" s="39" t="s">
        <v>19</v>
      </c>
      <c r="BP4" s="39" t="s">
        <v>20</v>
      </c>
      <c r="BQ4" s="39" t="s">
        <v>19</v>
      </c>
      <c r="BR4" s="39" t="s">
        <v>20</v>
      </c>
      <c r="BS4" s="39" t="s">
        <v>19</v>
      </c>
      <c r="BT4" s="39" t="s">
        <v>20</v>
      </c>
      <c r="BU4" s="39" t="s">
        <v>19</v>
      </c>
      <c r="BV4" s="39" t="s">
        <v>20</v>
      </c>
      <c r="BW4" s="39" t="s">
        <v>19</v>
      </c>
      <c r="BX4" s="39" t="s">
        <v>20</v>
      </c>
      <c r="BY4" s="39" t="s">
        <v>19</v>
      </c>
      <c r="BZ4" s="39" t="s">
        <v>20</v>
      </c>
      <c r="CA4" s="39" t="s">
        <v>19</v>
      </c>
      <c r="CB4" s="39" t="s">
        <v>20</v>
      </c>
      <c r="CC4" s="39" t="s">
        <v>19</v>
      </c>
      <c r="CD4" s="39" t="s">
        <v>20</v>
      </c>
      <c r="CE4" s="39" t="s">
        <v>19</v>
      </c>
      <c r="CF4" s="39" t="s">
        <v>20</v>
      </c>
      <c r="CG4" s="39" t="s">
        <v>19</v>
      </c>
      <c r="CH4" s="39" t="s">
        <v>20</v>
      </c>
      <c r="CI4" s="39" t="s">
        <v>19</v>
      </c>
      <c r="CJ4" s="39" t="s">
        <v>20</v>
      </c>
      <c r="CK4" s="39" t="s">
        <v>19</v>
      </c>
      <c r="CL4" s="39" t="s">
        <v>20</v>
      </c>
      <c r="CM4" s="39" t="s">
        <v>19</v>
      </c>
      <c r="CN4" s="39" t="s">
        <v>20</v>
      </c>
      <c r="CO4" s="39" t="s">
        <v>19</v>
      </c>
      <c r="CP4" s="39" t="s">
        <v>20</v>
      </c>
      <c r="CQ4" s="39" t="s">
        <v>19</v>
      </c>
      <c r="CR4" s="39" t="s">
        <v>20</v>
      </c>
      <c r="CS4" s="39" t="s">
        <v>19</v>
      </c>
      <c r="CT4" s="39" t="s">
        <v>20</v>
      </c>
      <c r="CU4" s="39" t="s">
        <v>19</v>
      </c>
      <c r="CV4" s="39" t="s">
        <v>20</v>
      </c>
      <c r="CW4" s="39" t="s">
        <v>19</v>
      </c>
      <c r="CX4" s="39" t="s">
        <v>20</v>
      </c>
      <c r="CY4" s="39" t="s">
        <v>19</v>
      </c>
      <c r="CZ4" s="39" t="s">
        <v>20</v>
      </c>
      <c r="DA4" s="39" t="s">
        <v>19</v>
      </c>
      <c r="DB4" s="39" t="s">
        <v>20</v>
      </c>
      <c r="DC4" s="39" t="s">
        <v>19</v>
      </c>
      <c r="DD4" s="39" t="s">
        <v>20</v>
      </c>
      <c r="DE4" s="39" t="s">
        <v>19</v>
      </c>
      <c r="DF4" s="39" t="s">
        <v>20</v>
      </c>
      <c r="DG4" s="39" t="s">
        <v>19</v>
      </c>
      <c r="DH4" s="39" t="s">
        <v>20</v>
      </c>
    </row>
    <row r="5" spans="1:112" ht="15.75" customHeight="1" x14ac:dyDescent="0.2">
      <c r="A5" s="22" t="s">
        <v>63</v>
      </c>
      <c r="B5" s="22">
        <v>1</v>
      </c>
      <c r="C5" s="22"/>
      <c r="D5" s="22"/>
      <c r="E5" s="22"/>
      <c r="F5" s="22"/>
      <c r="G5" s="162" t="s">
        <v>45</v>
      </c>
      <c r="H5" s="22"/>
      <c r="I5" s="22">
        <v>0</v>
      </c>
      <c r="J5" s="22">
        <v>0</v>
      </c>
      <c r="K5" s="164">
        <v>0</v>
      </c>
      <c r="L5" s="164">
        <v>0</v>
      </c>
      <c r="M5" s="164">
        <v>0</v>
      </c>
      <c r="N5" s="164">
        <v>0</v>
      </c>
      <c r="O5" s="164">
        <v>0</v>
      </c>
      <c r="P5" s="164">
        <v>0</v>
      </c>
      <c r="Q5" s="164">
        <v>0</v>
      </c>
      <c r="R5" s="164">
        <v>0</v>
      </c>
      <c r="S5" s="164">
        <v>0</v>
      </c>
      <c r="T5" s="164">
        <v>0</v>
      </c>
      <c r="U5" s="164">
        <v>0</v>
      </c>
      <c r="V5" s="164">
        <v>0</v>
      </c>
      <c r="W5" s="164">
        <v>0</v>
      </c>
      <c r="X5" s="164">
        <v>0</v>
      </c>
      <c r="Y5" s="164">
        <v>0</v>
      </c>
      <c r="Z5" s="164">
        <v>0</v>
      </c>
      <c r="AA5" s="164">
        <v>0</v>
      </c>
      <c r="AB5" s="164">
        <v>0</v>
      </c>
      <c r="AC5" s="164">
        <v>0</v>
      </c>
      <c r="AD5" s="164">
        <v>0</v>
      </c>
      <c r="AE5" s="164">
        <v>0</v>
      </c>
      <c r="AF5" s="164">
        <v>0</v>
      </c>
      <c r="AG5" s="164">
        <v>0</v>
      </c>
      <c r="AH5" s="164">
        <v>0</v>
      </c>
      <c r="AI5" s="164">
        <v>0</v>
      </c>
      <c r="AJ5" s="164">
        <v>0</v>
      </c>
      <c r="AK5" s="164">
        <v>0</v>
      </c>
      <c r="AL5" s="164">
        <v>0</v>
      </c>
      <c r="AM5" s="164">
        <v>0</v>
      </c>
      <c r="AN5" s="164">
        <v>0</v>
      </c>
      <c r="AO5" s="164">
        <v>0</v>
      </c>
      <c r="AP5" s="164">
        <v>0</v>
      </c>
      <c r="AQ5" s="164">
        <v>0</v>
      </c>
      <c r="AR5" s="164">
        <v>0</v>
      </c>
      <c r="AS5" s="164">
        <v>0</v>
      </c>
      <c r="AT5" s="164">
        <v>0</v>
      </c>
      <c r="AU5" s="164">
        <v>0</v>
      </c>
      <c r="AV5" s="164">
        <v>0</v>
      </c>
      <c r="AW5" s="164">
        <v>0</v>
      </c>
      <c r="AX5" s="164">
        <v>0</v>
      </c>
      <c r="AY5" s="164">
        <v>0</v>
      </c>
      <c r="AZ5" s="164">
        <v>0</v>
      </c>
      <c r="BA5" s="164">
        <v>0</v>
      </c>
      <c r="BB5" s="164">
        <v>0</v>
      </c>
      <c r="BC5" s="164">
        <v>0</v>
      </c>
      <c r="BD5" s="164">
        <v>0</v>
      </c>
      <c r="BE5" s="164">
        <v>0</v>
      </c>
      <c r="BF5" s="164">
        <v>0</v>
      </c>
      <c r="BG5" s="164">
        <v>0</v>
      </c>
      <c r="BH5" s="164">
        <v>0</v>
      </c>
      <c r="BI5" s="163">
        <v>0</v>
      </c>
      <c r="BJ5" s="163">
        <v>0</v>
      </c>
      <c r="BK5" s="163">
        <v>0</v>
      </c>
      <c r="BL5" s="163">
        <v>0</v>
      </c>
      <c r="BM5" s="163">
        <v>0</v>
      </c>
      <c r="BN5" s="163">
        <v>0</v>
      </c>
      <c r="BO5" s="163">
        <v>0</v>
      </c>
      <c r="BP5" s="163">
        <v>0</v>
      </c>
      <c r="BQ5" s="163">
        <v>0</v>
      </c>
      <c r="BR5" s="163">
        <v>0</v>
      </c>
      <c r="BS5" s="163">
        <v>0</v>
      </c>
      <c r="BT5" s="163">
        <v>0</v>
      </c>
      <c r="BU5" s="163">
        <v>3</v>
      </c>
      <c r="BV5" s="163">
        <v>0</v>
      </c>
      <c r="BW5" s="163">
        <v>2</v>
      </c>
      <c r="BX5" s="163">
        <v>1</v>
      </c>
      <c r="BY5" s="163">
        <v>2</v>
      </c>
      <c r="BZ5" s="163">
        <v>2</v>
      </c>
      <c r="CA5" s="163">
        <v>2</v>
      </c>
      <c r="CB5" s="163">
        <v>8</v>
      </c>
      <c r="CC5" s="163">
        <v>7</v>
      </c>
      <c r="CD5" s="163">
        <v>6</v>
      </c>
      <c r="CE5" s="163">
        <v>16</v>
      </c>
      <c r="CF5" s="163">
        <v>20</v>
      </c>
      <c r="CG5" s="163">
        <v>22</v>
      </c>
      <c r="CH5" s="163">
        <v>17</v>
      </c>
      <c r="CI5" s="163">
        <v>0</v>
      </c>
      <c r="CJ5" s="163">
        <v>0</v>
      </c>
      <c r="CK5" s="163">
        <v>0</v>
      </c>
      <c r="CL5" s="163">
        <v>0</v>
      </c>
      <c r="CM5" s="163">
        <v>0</v>
      </c>
      <c r="CN5" s="163">
        <v>1</v>
      </c>
      <c r="CO5" s="163">
        <v>2</v>
      </c>
      <c r="CP5" s="163">
        <v>0</v>
      </c>
      <c r="CQ5" s="163">
        <v>0</v>
      </c>
      <c r="CR5" s="163">
        <v>0</v>
      </c>
      <c r="CS5" s="163">
        <v>0</v>
      </c>
      <c r="CT5" s="163">
        <v>1</v>
      </c>
      <c r="CU5" s="163">
        <v>0</v>
      </c>
      <c r="CV5" s="163">
        <v>0</v>
      </c>
      <c r="CW5" s="163">
        <v>4</v>
      </c>
      <c r="CX5" s="163">
        <v>11</v>
      </c>
      <c r="CY5" s="163">
        <v>7</v>
      </c>
      <c r="CZ5" s="163">
        <v>10</v>
      </c>
      <c r="DA5" s="163">
        <v>0</v>
      </c>
      <c r="DB5" s="163">
        <v>2</v>
      </c>
      <c r="DC5" s="163">
        <v>0</v>
      </c>
      <c r="DD5" s="163">
        <v>0</v>
      </c>
      <c r="DE5" s="163">
        <v>1</v>
      </c>
      <c r="DF5" s="163">
        <v>6</v>
      </c>
      <c r="DG5" s="164"/>
      <c r="DH5" s="164"/>
    </row>
    <row r="6" spans="1:112" ht="15.75" customHeight="1" x14ac:dyDescent="0.2">
      <c r="A6" s="22" t="s">
        <v>63</v>
      </c>
      <c r="B6" s="22">
        <v>2</v>
      </c>
      <c r="C6" s="22"/>
      <c r="D6" s="22"/>
      <c r="E6" s="22"/>
      <c r="F6" s="22"/>
      <c r="G6" s="162" t="s">
        <v>24</v>
      </c>
      <c r="H6" s="22"/>
      <c r="I6" s="22">
        <v>0</v>
      </c>
      <c r="J6" s="22">
        <v>0</v>
      </c>
      <c r="K6" s="164">
        <v>0</v>
      </c>
      <c r="L6" s="164">
        <v>0</v>
      </c>
      <c r="M6" s="164">
        <v>0</v>
      </c>
      <c r="N6" s="164">
        <v>0</v>
      </c>
      <c r="O6" s="164">
        <v>0</v>
      </c>
      <c r="P6" s="164">
        <v>0</v>
      </c>
      <c r="Q6" s="164">
        <v>0</v>
      </c>
      <c r="R6" s="164">
        <v>0</v>
      </c>
      <c r="S6" s="164">
        <v>0</v>
      </c>
      <c r="T6" s="164">
        <v>0</v>
      </c>
      <c r="U6" s="164">
        <v>0</v>
      </c>
      <c r="V6" s="164">
        <v>0</v>
      </c>
      <c r="W6" s="164">
        <v>0</v>
      </c>
      <c r="X6" s="164">
        <v>0</v>
      </c>
      <c r="Y6" s="164">
        <v>0</v>
      </c>
      <c r="Z6" s="164">
        <v>0</v>
      </c>
      <c r="AA6" s="164">
        <v>0</v>
      </c>
      <c r="AB6" s="164">
        <v>0</v>
      </c>
      <c r="AC6" s="164">
        <v>0</v>
      </c>
      <c r="AD6" s="164">
        <v>0</v>
      </c>
      <c r="AE6" s="164">
        <v>0</v>
      </c>
      <c r="AF6" s="164">
        <v>0</v>
      </c>
      <c r="AG6" s="164">
        <v>0</v>
      </c>
      <c r="AH6" s="164">
        <v>0</v>
      </c>
      <c r="AI6" s="164">
        <v>0</v>
      </c>
      <c r="AJ6" s="164">
        <v>0</v>
      </c>
      <c r="AK6" s="164">
        <v>0</v>
      </c>
      <c r="AL6" s="164">
        <v>0</v>
      </c>
      <c r="AM6" s="164">
        <v>0</v>
      </c>
      <c r="AN6" s="164">
        <v>0</v>
      </c>
      <c r="AO6" s="164">
        <v>0</v>
      </c>
      <c r="AP6" s="164">
        <v>0</v>
      </c>
      <c r="AQ6" s="164">
        <v>0</v>
      </c>
      <c r="AR6" s="164">
        <v>0</v>
      </c>
      <c r="AS6" s="164">
        <v>0</v>
      </c>
      <c r="AT6" s="164">
        <v>0</v>
      </c>
      <c r="AU6" s="164">
        <v>0</v>
      </c>
      <c r="AV6" s="164">
        <v>0</v>
      </c>
      <c r="AW6" s="164">
        <v>0</v>
      </c>
      <c r="AX6" s="164">
        <v>0</v>
      </c>
      <c r="AY6" s="164">
        <v>0</v>
      </c>
      <c r="AZ6" s="164">
        <v>0</v>
      </c>
      <c r="BA6" s="164">
        <v>0</v>
      </c>
      <c r="BB6" s="164">
        <v>0</v>
      </c>
      <c r="BC6" s="164">
        <v>0</v>
      </c>
      <c r="BD6" s="164">
        <v>0</v>
      </c>
      <c r="BE6" s="164">
        <v>0</v>
      </c>
      <c r="BF6" s="164">
        <v>0</v>
      </c>
      <c r="BG6" s="164">
        <v>0</v>
      </c>
      <c r="BH6" s="164">
        <v>0</v>
      </c>
      <c r="BI6" s="163">
        <v>4</v>
      </c>
      <c r="BJ6" s="163">
        <v>0</v>
      </c>
      <c r="BK6" s="163">
        <v>0</v>
      </c>
      <c r="BL6" s="163">
        <v>0</v>
      </c>
      <c r="BM6" s="163">
        <v>1</v>
      </c>
      <c r="BN6" s="163">
        <v>0</v>
      </c>
      <c r="BO6" s="163">
        <v>4</v>
      </c>
      <c r="BP6" s="163">
        <v>2</v>
      </c>
      <c r="BQ6" s="163">
        <v>7</v>
      </c>
      <c r="BR6" s="163">
        <v>5</v>
      </c>
      <c r="BS6" s="163">
        <v>15</v>
      </c>
      <c r="BT6" s="163">
        <v>22</v>
      </c>
      <c r="BU6" s="163">
        <v>40</v>
      </c>
      <c r="BV6" s="163">
        <v>89</v>
      </c>
      <c r="BW6" s="163">
        <v>190</v>
      </c>
      <c r="BX6" s="163">
        <v>239</v>
      </c>
      <c r="BY6" s="163">
        <v>294</v>
      </c>
      <c r="BZ6" s="163">
        <v>279</v>
      </c>
      <c r="CA6" s="163">
        <v>141</v>
      </c>
      <c r="CB6" s="163">
        <v>148</v>
      </c>
      <c r="CC6" s="163">
        <v>26</v>
      </c>
      <c r="CD6" s="163">
        <v>60</v>
      </c>
      <c r="CE6" s="163">
        <v>87</v>
      </c>
      <c r="CF6" s="163">
        <v>80</v>
      </c>
      <c r="CG6" s="163">
        <v>80</v>
      </c>
      <c r="CH6" s="163">
        <v>30</v>
      </c>
      <c r="CI6" s="163">
        <v>1527</v>
      </c>
      <c r="CJ6" s="163">
        <v>880</v>
      </c>
      <c r="CK6" s="163">
        <v>310</v>
      </c>
      <c r="CL6" s="163">
        <v>220</v>
      </c>
      <c r="CM6" s="163">
        <v>600</v>
      </c>
      <c r="CN6" s="163">
        <v>460</v>
      </c>
      <c r="CO6" s="163">
        <v>1058</v>
      </c>
      <c r="CP6" s="163">
        <v>450</v>
      </c>
      <c r="CQ6" s="163">
        <v>625</v>
      </c>
      <c r="CR6" s="163">
        <v>160</v>
      </c>
      <c r="CS6" s="163">
        <v>410</v>
      </c>
      <c r="CT6" s="163">
        <v>260</v>
      </c>
      <c r="CU6" s="163">
        <v>390</v>
      </c>
      <c r="CV6" s="163">
        <v>230</v>
      </c>
      <c r="CW6" s="163">
        <v>314</v>
      </c>
      <c r="CX6" s="163">
        <v>170</v>
      </c>
      <c r="CY6" s="163">
        <v>68</v>
      </c>
      <c r="CZ6" s="163">
        <v>44</v>
      </c>
      <c r="DA6" s="163">
        <v>1</v>
      </c>
      <c r="DB6" s="163">
        <v>5</v>
      </c>
      <c r="DC6" s="163">
        <v>0</v>
      </c>
      <c r="DD6" s="163">
        <v>0</v>
      </c>
      <c r="DE6" s="163">
        <v>38</v>
      </c>
      <c r="DF6" s="163">
        <v>107</v>
      </c>
      <c r="DG6" s="164"/>
      <c r="DH6" s="164"/>
    </row>
    <row r="7" spans="1:112" ht="15.75" customHeight="1" x14ac:dyDescent="0.2">
      <c r="A7" s="22" t="s">
        <v>63</v>
      </c>
      <c r="B7" s="22">
        <v>3</v>
      </c>
      <c r="C7" s="22"/>
      <c r="D7" s="22"/>
      <c r="E7" s="22"/>
      <c r="F7" s="22"/>
      <c r="G7" s="162" t="s">
        <v>26</v>
      </c>
      <c r="H7" s="22"/>
      <c r="I7" s="22">
        <v>0</v>
      </c>
      <c r="J7" s="22">
        <v>0</v>
      </c>
      <c r="K7" s="164">
        <v>0</v>
      </c>
      <c r="L7" s="164">
        <v>0</v>
      </c>
      <c r="M7" s="164">
        <v>0</v>
      </c>
      <c r="N7" s="164">
        <v>0</v>
      </c>
      <c r="O7" s="164">
        <v>0</v>
      </c>
      <c r="P7" s="164">
        <v>0</v>
      </c>
      <c r="Q7" s="164">
        <v>0</v>
      </c>
      <c r="R7" s="164">
        <v>0</v>
      </c>
      <c r="S7" s="164">
        <v>0</v>
      </c>
      <c r="T7" s="164">
        <v>0</v>
      </c>
      <c r="U7" s="164">
        <v>0</v>
      </c>
      <c r="V7" s="164">
        <v>0</v>
      </c>
      <c r="W7" s="164">
        <v>0</v>
      </c>
      <c r="X7" s="164">
        <v>0</v>
      </c>
      <c r="Y7" s="164">
        <v>0</v>
      </c>
      <c r="Z7" s="164">
        <v>0</v>
      </c>
      <c r="AA7" s="164">
        <v>0</v>
      </c>
      <c r="AB7" s="164">
        <v>0</v>
      </c>
      <c r="AC7" s="164">
        <v>0</v>
      </c>
      <c r="AD7" s="164">
        <v>0</v>
      </c>
      <c r="AE7" s="164">
        <v>0</v>
      </c>
      <c r="AF7" s="164">
        <v>0</v>
      </c>
      <c r="AG7" s="164">
        <v>0</v>
      </c>
      <c r="AH7" s="164">
        <v>0</v>
      </c>
      <c r="AI7" s="164">
        <v>0</v>
      </c>
      <c r="AJ7" s="164">
        <v>0</v>
      </c>
      <c r="AK7" s="164">
        <v>0</v>
      </c>
      <c r="AL7" s="164">
        <v>0</v>
      </c>
      <c r="AM7" s="164">
        <v>0</v>
      </c>
      <c r="AN7" s="164">
        <v>0</v>
      </c>
      <c r="AO7" s="164">
        <v>0</v>
      </c>
      <c r="AP7" s="164">
        <v>0</v>
      </c>
      <c r="AQ7" s="164">
        <v>0</v>
      </c>
      <c r="AR7" s="164">
        <v>0</v>
      </c>
      <c r="AS7" s="164">
        <v>0</v>
      </c>
      <c r="AT7" s="164">
        <v>0</v>
      </c>
      <c r="AU7" s="164">
        <v>0</v>
      </c>
      <c r="AV7" s="164">
        <v>0</v>
      </c>
      <c r="AW7" s="164">
        <v>0</v>
      </c>
      <c r="AX7" s="164">
        <v>0</v>
      </c>
      <c r="AY7" s="164">
        <v>0</v>
      </c>
      <c r="AZ7" s="164">
        <v>0</v>
      </c>
      <c r="BA7" s="164">
        <v>0</v>
      </c>
      <c r="BB7" s="164">
        <v>0</v>
      </c>
      <c r="BC7" s="164">
        <v>0</v>
      </c>
      <c r="BD7" s="164">
        <v>0</v>
      </c>
      <c r="BE7" s="164">
        <v>0</v>
      </c>
      <c r="BF7" s="164">
        <v>0</v>
      </c>
      <c r="BG7" s="164">
        <v>2</v>
      </c>
      <c r="BH7" s="164">
        <v>0</v>
      </c>
      <c r="BI7" s="163">
        <v>8</v>
      </c>
      <c r="BJ7" s="163">
        <v>0</v>
      </c>
      <c r="BK7" s="163">
        <v>2</v>
      </c>
      <c r="BL7" s="163">
        <v>0</v>
      </c>
      <c r="BM7" s="163">
        <v>11</v>
      </c>
      <c r="BN7" s="163">
        <v>1</v>
      </c>
      <c r="BO7" s="163">
        <v>9</v>
      </c>
      <c r="BP7" s="163">
        <v>5</v>
      </c>
      <c r="BQ7" s="163">
        <v>15</v>
      </c>
      <c r="BR7" s="163">
        <v>31</v>
      </c>
      <c r="BS7" s="163">
        <v>31</v>
      </c>
      <c r="BT7" s="163">
        <v>54</v>
      </c>
      <c r="BU7" s="163">
        <v>43</v>
      </c>
      <c r="BV7" s="163">
        <v>90</v>
      </c>
      <c r="BW7" s="163">
        <v>239</v>
      </c>
      <c r="BX7" s="163">
        <v>255</v>
      </c>
      <c r="BY7" s="163">
        <v>86</v>
      </c>
      <c r="BZ7" s="163">
        <v>127</v>
      </c>
      <c r="CA7" s="163">
        <v>77</v>
      </c>
      <c r="CB7" s="163">
        <v>143</v>
      </c>
      <c r="CC7" s="163">
        <v>50</v>
      </c>
      <c r="CD7" s="163">
        <v>244</v>
      </c>
      <c r="CE7" s="163">
        <v>76</v>
      </c>
      <c r="CF7" s="163">
        <v>206</v>
      </c>
      <c r="CG7" s="163">
        <v>39</v>
      </c>
      <c r="CH7" s="163">
        <v>88</v>
      </c>
      <c r="CI7" s="163">
        <v>64</v>
      </c>
      <c r="CJ7" s="163">
        <v>29</v>
      </c>
      <c r="CK7" s="163">
        <v>97</v>
      </c>
      <c r="CL7" s="163">
        <v>86</v>
      </c>
      <c r="CM7" s="163">
        <v>259</v>
      </c>
      <c r="CN7" s="163">
        <v>144</v>
      </c>
      <c r="CO7" s="163">
        <v>450</v>
      </c>
      <c r="CP7" s="163">
        <v>249</v>
      </c>
      <c r="CQ7" s="163">
        <v>260</v>
      </c>
      <c r="CR7" s="163">
        <v>131</v>
      </c>
      <c r="CS7" s="163">
        <v>215</v>
      </c>
      <c r="CT7" s="163">
        <v>106</v>
      </c>
      <c r="CU7" s="163">
        <v>135</v>
      </c>
      <c r="CV7" s="163">
        <v>133</v>
      </c>
      <c r="CW7" s="163">
        <v>302</v>
      </c>
      <c r="CX7" s="163">
        <v>230</v>
      </c>
      <c r="CY7" s="163">
        <v>123</v>
      </c>
      <c r="CZ7" s="163">
        <v>168</v>
      </c>
      <c r="DA7" s="163">
        <v>21</v>
      </c>
      <c r="DB7" s="163">
        <v>28</v>
      </c>
      <c r="DC7" s="163">
        <v>0</v>
      </c>
      <c r="DD7" s="163">
        <v>0</v>
      </c>
      <c r="DE7" s="163">
        <v>16</v>
      </c>
      <c r="DF7" s="163">
        <v>39</v>
      </c>
      <c r="DG7" s="164"/>
      <c r="DH7" s="164"/>
    </row>
    <row r="8" spans="1:112" ht="15.75" customHeight="1" x14ac:dyDescent="0.2">
      <c r="A8" s="22" t="s">
        <v>63</v>
      </c>
      <c r="B8" s="22">
        <v>4</v>
      </c>
      <c r="C8" s="22"/>
      <c r="D8" s="22"/>
      <c r="E8" s="22"/>
      <c r="F8" s="22"/>
      <c r="G8" s="162" t="s">
        <v>27</v>
      </c>
      <c r="H8" s="22"/>
      <c r="I8" s="22">
        <v>0</v>
      </c>
      <c r="J8" s="22">
        <v>0</v>
      </c>
      <c r="K8" s="164">
        <v>0</v>
      </c>
      <c r="L8" s="164">
        <v>0</v>
      </c>
      <c r="M8" s="164">
        <v>0</v>
      </c>
      <c r="N8" s="164">
        <v>0</v>
      </c>
      <c r="O8" s="164">
        <v>0</v>
      </c>
      <c r="P8" s="164">
        <v>0</v>
      </c>
      <c r="Q8" s="164">
        <v>0</v>
      </c>
      <c r="R8" s="164">
        <v>0</v>
      </c>
      <c r="S8" s="164">
        <v>0</v>
      </c>
      <c r="T8" s="164">
        <v>0</v>
      </c>
      <c r="U8" s="164">
        <v>0</v>
      </c>
      <c r="V8" s="164">
        <v>0</v>
      </c>
      <c r="W8" s="164">
        <v>0</v>
      </c>
      <c r="X8" s="164">
        <v>0</v>
      </c>
      <c r="Y8" s="164">
        <v>0</v>
      </c>
      <c r="Z8" s="164">
        <v>0</v>
      </c>
      <c r="AA8" s="164">
        <v>0</v>
      </c>
      <c r="AB8" s="164">
        <v>0</v>
      </c>
      <c r="AC8" s="164">
        <v>0</v>
      </c>
      <c r="AD8" s="164">
        <v>0</v>
      </c>
      <c r="AE8" s="164">
        <v>0</v>
      </c>
      <c r="AF8" s="164">
        <v>0</v>
      </c>
      <c r="AG8" s="164">
        <v>0</v>
      </c>
      <c r="AH8" s="164">
        <v>0</v>
      </c>
      <c r="AI8" s="164">
        <v>3</v>
      </c>
      <c r="AJ8" s="164">
        <v>0</v>
      </c>
      <c r="AK8" s="164">
        <v>0</v>
      </c>
      <c r="AL8" s="164">
        <v>0</v>
      </c>
      <c r="AM8" s="164">
        <v>0</v>
      </c>
      <c r="AN8" s="164">
        <v>0</v>
      </c>
      <c r="AO8" s="164">
        <v>0</v>
      </c>
      <c r="AP8" s="164">
        <v>0</v>
      </c>
      <c r="AQ8" s="164">
        <v>0</v>
      </c>
      <c r="AR8" s="164">
        <v>0</v>
      </c>
      <c r="AS8" s="164">
        <v>0</v>
      </c>
      <c r="AT8" s="164">
        <v>0</v>
      </c>
      <c r="AU8" s="164">
        <v>0</v>
      </c>
      <c r="AV8" s="164">
        <v>0</v>
      </c>
      <c r="AW8" s="164">
        <v>0</v>
      </c>
      <c r="AX8" s="164">
        <v>0</v>
      </c>
      <c r="AY8" s="164">
        <v>0</v>
      </c>
      <c r="AZ8" s="164">
        <v>0</v>
      </c>
      <c r="BA8" s="164">
        <v>1</v>
      </c>
      <c r="BB8" s="164">
        <v>1</v>
      </c>
      <c r="BC8" s="164">
        <v>0</v>
      </c>
      <c r="BD8" s="164">
        <v>0</v>
      </c>
      <c r="BE8" s="164">
        <v>0</v>
      </c>
      <c r="BF8" s="164">
        <v>0</v>
      </c>
      <c r="BG8" s="164">
        <v>0</v>
      </c>
      <c r="BH8" s="164">
        <v>0</v>
      </c>
      <c r="BI8" s="163">
        <v>2</v>
      </c>
      <c r="BJ8" s="163">
        <v>0</v>
      </c>
      <c r="BK8" s="163">
        <v>0</v>
      </c>
      <c r="BL8" s="163">
        <v>0</v>
      </c>
      <c r="BM8" s="163">
        <v>2</v>
      </c>
      <c r="BN8" s="163">
        <v>0</v>
      </c>
      <c r="BO8" s="163">
        <v>2</v>
      </c>
      <c r="BP8" s="163">
        <v>15</v>
      </c>
      <c r="BQ8" s="163">
        <v>4</v>
      </c>
      <c r="BR8" s="163">
        <v>20</v>
      </c>
      <c r="BS8" s="163">
        <v>47</v>
      </c>
      <c r="BT8" s="163">
        <v>84</v>
      </c>
      <c r="BU8" s="163">
        <v>115</v>
      </c>
      <c r="BV8" s="163">
        <v>204</v>
      </c>
      <c r="BW8" s="163">
        <v>85</v>
      </c>
      <c r="BX8" s="163">
        <v>165</v>
      </c>
      <c r="BY8" s="163">
        <v>82</v>
      </c>
      <c r="BZ8" s="163">
        <v>146</v>
      </c>
      <c r="CA8" s="163">
        <v>92</v>
      </c>
      <c r="CB8" s="163">
        <v>142</v>
      </c>
      <c r="CC8" s="163">
        <v>113</v>
      </c>
      <c r="CD8" s="163">
        <v>239</v>
      </c>
      <c r="CE8" s="163">
        <v>310</v>
      </c>
      <c r="CF8" s="163">
        <v>340</v>
      </c>
      <c r="CG8" s="163">
        <v>300</v>
      </c>
      <c r="CH8" s="163">
        <v>220</v>
      </c>
      <c r="CI8" s="163">
        <v>300</v>
      </c>
      <c r="CJ8" s="163">
        <v>220</v>
      </c>
      <c r="CK8" s="163">
        <v>339</v>
      </c>
      <c r="CL8" s="163">
        <v>233</v>
      </c>
      <c r="CM8" s="163">
        <v>500</v>
      </c>
      <c r="CN8" s="163">
        <v>260</v>
      </c>
      <c r="CO8" s="163">
        <v>336</v>
      </c>
      <c r="CP8" s="163">
        <v>116</v>
      </c>
      <c r="CQ8" s="163">
        <v>131</v>
      </c>
      <c r="CR8" s="163">
        <v>41</v>
      </c>
      <c r="CS8" s="163">
        <v>54</v>
      </c>
      <c r="CT8" s="163">
        <v>28</v>
      </c>
      <c r="CU8" s="163">
        <v>73</v>
      </c>
      <c r="CV8" s="163">
        <v>67</v>
      </c>
      <c r="CW8" s="163">
        <v>194</v>
      </c>
      <c r="CX8" s="163">
        <v>236</v>
      </c>
      <c r="CY8" s="163">
        <v>440</v>
      </c>
      <c r="CZ8" s="163">
        <v>382</v>
      </c>
      <c r="DA8" s="163">
        <v>259</v>
      </c>
      <c r="DB8" s="163">
        <v>191</v>
      </c>
      <c r="DC8" s="163">
        <v>5</v>
      </c>
      <c r="DD8" s="163">
        <v>3</v>
      </c>
      <c r="DE8" s="163">
        <v>330</v>
      </c>
      <c r="DF8" s="163">
        <v>624</v>
      </c>
      <c r="DG8" s="164"/>
      <c r="DH8" s="164"/>
    </row>
    <row r="9" spans="1:112" ht="15.75" customHeight="1" x14ac:dyDescent="0.2">
      <c r="A9" s="22" t="s">
        <v>63</v>
      </c>
      <c r="B9" s="22">
        <v>5</v>
      </c>
      <c r="C9" s="22"/>
      <c r="D9" s="22"/>
      <c r="E9" s="22"/>
      <c r="F9" s="22"/>
      <c r="G9" s="162" t="s">
        <v>28</v>
      </c>
      <c r="H9" s="22"/>
      <c r="I9" s="22">
        <v>0</v>
      </c>
      <c r="J9" s="22">
        <v>0</v>
      </c>
      <c r="K9" s="164">
        <v>0</v>
      </c>
      <c r="L9" s="164">
        <v>0</v>
      </c>
      <c r="M9" s="164">
        <v>0</v>
      </c>
      <c r="N9" s="164">
        <v>0</v>
      </c>
      <c r="O9" s="164">
        <v>0</v>
      </c>
      <c r="P9" s="164">
        <v>0</v>
      </c>
      <c r="Q9" s="164">
        <v>0</v>
      </c>
      <c r="R9" s="164">
        <v>0</v>
      </c>
      <c r="S9" s="164">
        <v>0</v>
      </c>
      <c r="T9" s="164">
        <v>0</v>
      </c>
      <c r="U9" s="164">
        <v>0</v>
      </c>
      <c r="V9" s="164">
        <v>0</v>
      </c>
      <c r="W9" s="164">
        <v>0</v>
      </c>
      <c r="X9" s="164">
        <v>0</v>
      </c>
      <c r="Y9" s="164">
        <v>0</v>
      </c>
      <c r="Z9" s="164">
        <v>0</v>
      </c>
      <c r="AA9" s="164">
        <v>0</v>
      </c>
      <c r="AB9" s="164">
        <v>0</v>
      </c>
      <c r="AC9" s="164">
        <v>0</v>
      </c>
      <c r="AD9" s="164">
        <v>0</v>
      </c>
      <c r="AE9" s="164">
        <v>0</v>
      </c>
      <c r="AF9" s="164">
        <v>0</v>
      </c>
      <c r="AG9" s="164">
        <v>0</v>
      </c>
      <c r="AH9" s="164">
        <v>0</v>
      </c>
      <c r="AI9" s="164">
        <v>0</v>
      </c>
      <c r="AJ9" s="164">
        <v>0</v>
      </c>
      <c r="AK9" s="164">
        <v>0</v>
      </c>
      <c r="AL9" s="164">
        <v>0</v>
      </c>
      <c r="AM9" s="164">
        <v>0</v>
      </c>
      <c r="AN9" s="164">
        <v>0</v>
      </c>
      <c r="AO9" s="164">
        <v>0</v>
      </c>
      <c r="AP9" s="164">
        <v>0</v>
      </c>
      <c r="AQ9" s="164">
        <v>0</v>
      </c>
      <c r="AR9" s="164">
        <v>0</v>
      </c>
      <c r="AS9" s="164">
        <v>0</v>
      </c>
      <c r="AT9" s="164">
        <v>0</v>
      </c>
      <c r="AU9" s="164">
        <v>0</v>
      </c>
      <c r="AV9" s="164">
        <v>0</v>
      </c>
      <c r="AW9" s="164">
        <v>0</v>
      </c>
      <c r="AX9" s="164">
        <v>0</v>
      </c>
      <c r="AY9" s="164">
        <v>0</v>
      </c>
      <c r="AZ9" s="164">
        <v>0</v>
      </c>
      <c r="BA9" s="164">
        <v>0</v>
      </c>
      <c r="BB9" s="164">
        <v>0</v>
      </c>
      <c r="BC9" s="164">
        <v>0</v>
      </c>
      <c r="BD9" s="164">
        <v>0</v>
      </c>
      <c r="BE9" s="164">
        <v>0</v>
      </c>
      <c r="BF9" s="164">
        <v>0</v>
      </c>
      <c r="BG9" s="164">
        <v>1</v>
      </c>
      <c r="BH9" s="164">
        <v>0</v>
      </c>
      <c r="BI9" s="163">
        <v>5</v>
      </c>
      <c r="BJ9" s="163">
        <v>0</v>
      </c>
      <c r="BK9" s="163">
        <v>0</v>
      </c>
      <c r="BL9" s="163">
        <v>2</v>
      </c>
      <c r="BM9" s="163">
        <v>1</v>
      </c>
      <c r="BN9" s="163">
        <v>0</v>
      </c>
      <c r="BO9" s="163">
        <v>1</v>
      </c>
      <c r="BP9" s="163">
        <v>1</v>
      </c>
      <c r="BQ9" s="163">
        <v>8</v>
      </c>
      <c r="BR9" s="163">
        <v>0</v>
      </c>
      <c r="BS9" s="163">
        <v>27</v>
      </c>
      <c r="BT9" s="163">
        <v>6</v>
      </c>
      <c r="BU9" s="163">
        <v>12</v>
      </c>
      <c r="BV9" s="163">
        <v>16</v>
      </c>
      <c r="BW9" s="163">
        <v>130</v>
      </c>
      <c r="BX9" s="163">
        <v>21</v>
      </c>
      <c r="BY9" s="163">
        <v>18</v>
      </c>
      <c r="BZ9" s="163">
        <v>26</v>
      </c>
      <c r="CA9" s="163">
        <v>35</v>
      </c>
      <c r="CB9" s="163">
        <v>20</v>
      </c>
      <c r="CC9" s="163">
        <v>70</v>
      </c>
      <c r="CD9" s="163">
        <v>50</v>
      </c>
      <c r="CE9" s="163">
        <v>120</v>
      </c>
      <c r="CF9" s="163">
        <v>120</v>
      </c>
      <c r="CG9" s="163">
        <v>100</v>
      </c>
      <c r="CH9" s="163">
        <v>80</v>
      </c>
      <c r="CI9" s="163">
        <v>120</v>
      </c>
      <c r="CJ9" s="163">
        <v>100</v>
      </c>
      <c r="CK9" s="163">
        <v>200</v>
      </c>
      <c r="CL9" s="163">
        <v>100</v>
      </c>
      <c r="CM9" s="163">
        <v>250</v>
      </c>
      <c r="CN9" s="163">
        <v>160</v>
      </c>
      <c r="CO9" s="163">
        <v>700</v>
      </c>
      <c r="CP9" s="163">
        <v>400</v>
      </c>
      <c r="CQ9" s="163">
        <v>500</v>
      </c>
      <c r="CR9" s="163">
        <v>350</v>
      </c>
      <c r="CS9" s="163">
        <v>450</v>
      </c>
      <c r="CT9" s="163">
        <v>250</v>
      </c>
      <c r="CU9" s="163">
        <v>350</v>
      </c>
      <c r="CV9" s="163">
        <v>400</v>
      </c>
      <c r="CW9" s="163">
        <v>150</v>
      </c>
      <c r="CX9" s="163">
        <v>300</v>
      </c>
      <c r="CY9" s="163">
        <v>120</v>
      </c>
      <c r="CZ9" s="163">
        <v>350</v>
      </c>
      <c r="DA9" s="163">
        <v>11</v>
      </c>
      <c r="DB9" s="163">
        <v>28</v>
      </c>
      <c r="DC9" s="163">
        <v>0</v>
      </c>
      <c r="DD9" s="163">
        <v>0</v>
      </c>
      <c r="DE9" s="163">
        <v>4</v>
      </c>
      <c r="DF9" s="163">
        <v>11</v>
      </c>
      <c r="DG9" s="164"/>
      <c r="DH9" s="164"/>
    </row>
    <row r="10" spans="1:112" ht="15.75" customHeight="1" x14ac:dyDescent="0.2">
      <c r="A10" s="22" t="s">
        <v>63</v>
      </c>
      <c r="B10" s="22">
        <v>6</v>
      </c>
      <c r="C10" s="22"/>
      <c r="D10" s="22"/>
      <c r="E10" s="22"/>
      <c r="F10" s="22"/>
      <c r="G10" s="162" t="s">
        <v>64</v>
      </c>
      <c r="H10" s="22"/>
      <c r="I10" s="22">
        <v>0</v>
      </c>
      <c r="J10" s="22">
        <v>0</v>
      </c>
      <c r="K10" s="164">
        <v>0</v>
      </c>
      <c r="L10" s="164">
        <v>0</v>
      </c>
      <c r="M10" s="164">
        <v>0</v>
      </c>
      <c r="N10" s="164">
        <v>0</v>
      </c>
      <c r="O10" s="164">
        <v>0</v>
      </c>
      <c r="P10" s="164">
        <v>0</v>
      </c>
      <c r="Q10" s="164">
        <v>0</v>
      </c>
      <c r="R10" s="164">
        <v>0</v>
      </c>
      <c r="S10" s="164">
        <v>0</v>
      </c>
      <c r="T10" s="164">
        <v>0</v>
      </c>
      <c r="U10" s="164">
        <v>0</v>
      </c>
      <c r="V10" s="164">
        <v>0</v>
      </c>
      <c r="W10" s="164">
        <v>0</v>
      </c>
      <c r="X10" s="164">
        <v>0</v>
      </c>
      <c r="Y10" s="164">
        <v>0</v>
      </c>
      <c r="Z10" s="164">
        <v>0</v>
      </c>
      <c r="AA10" s="164">
        <v>0</v>
      </c>
      <c r="AB10" s="164">
        <v>0</v>
      </c>
      <c r="AC10" s="164">
        <v>0</v>
      </c>
      <c r="AD10" s="164">
        <v>0</v>
      </c>
      <c r="AE10" s="164">
        <v>0</v>
      </c>
      <c r="AF10" s="164">
        <v>0</v>
      </c>
      <c r="AG10" s="164">
        <v>0</v>
      </c>
      <c r="AH10" s="164">
        <v>0</v>
      </c>
      <c r="AI10" s="164">
        <v>0</v>
      </c>
      <c r="AJ10" s="164">
        <v>0</v>
      </c>
      <c r="AK10" s="164">
        <v>0</v>
      </c>
      <c r="AL10" s="164">
        <v>0</v>
      </c>
      <c r="AM10" s="164">
        <v>0</v>
      </c>
      <c r="AN10" s="164">
        <v>0</v>
      </c>
      <c r="AO10" s="164">
        <v>0</v>
      </c>
      <c r="AP10" s="164">
        <v>0</v>
      </c>
      <c r="AQ10" s="164">
        <v>0</v>
      </c>
      <c r="AR10" s="164">
        <v>0</v>
      </c>
      <c r="AS10" s="164">
        <v>0</v>
      </c>
      <c r="AT10" s="164">
        <v>0</v>
      </c>
      <c r="AU10" s="164">
        <v>0</v>
      </c>
      <c r="AV10" s="164">
        <v>0</v>
      </c>
      <c r="AW10" s="164">
        <v>0</v>
      </c>
      <c r="AX10" s="164">
        <v>0</v>
      </c>
      <c r="AY10" s="164">
        <v>0</v>
      </c>
      <c r="AZ10" s="164">
        <v>0</v>
      </c>
      <c r="BA10" s="164">
        <v>0</v>
      </c>
      <c r="BB10" s="164">
        <v>0</v>
      </c>
      <c r="BC10" s="164">
        <v>0</v>
      </c>
      <c r="BD10" s="164">
        <v>0</v>
      </c>
      <c r="BE10" s="164">
        <v>0</v>
      </c>
      <c r="BF10" s="164">
        <v>0</v>
      </c>
      <c r="BG10" s="164">
        <v>0</v>
      </c>
      <c r="BH10" s="164">
        <v>0</v>
      </c>
      <c r="BI10" s="163">
        <v>0</v>
      </c>
      <c r="BJ10" s="163">
        <v>0</v>
      </c>
      <c r="BK10" s="163">
        <v>0</v>
      </c>
      <c r="BL10" s="163">
        <v>0</v>
      </c>
      <c r="BM10" s="163">
        <v>0</v>
      </c>
      <c r="BN10" s="163">
        <v>0</v>
      </c>
      <c r="BO10" s="163">
        <v>0</v>
      </c>
      <c r="BP10" s="163">
        <v>1</v>
      </c>
      <c r="BQ10" s="163">
        <v>0</v>
      </c>
      <c r="BR10" s="163">
        <v>3</v>
      </c>
      <c r="BS10" s="163">
        <v>0</v>
      </c>
      <c r="BT10" s="163">
        <v>4</v>
      </c>
      <c r="BU10" s="163">
        <v>1</v>
      </c>
      <c r="BV10" s="163">
        <v>2</v>
      </c>
      <c r="BW10" s="163">
        <v>2</v>
      </c>
      <c r="BX10" s="163">
        <v>1</v>
      </c>
      <c r="BY10" s="163">
        <v>3</v>
      </c>
      <c r="BZ10" s="163">
        <v>8</v>
      </c>
      <c r="CA10" s="163">
        <v>5</v>
      </c>
      <c r="CB10" s="163">
        <v>14</v>
      </c>
      <c r="CC10" s="163">
        <v>0</v>
      </c>
      <c r="CD10" s="163">
        <v>22</v>
      </c>
      <c r="CE10" s="163">
        <v>12</v>
      </c>
      <c r="CF10" s="163">
        <v>38</v>
      </c>
      <c r="CG10" s="163">
        <v>14</v>
      </c>
      <c r="CH10" s="163">
        <v>26</v>
      </c>
      <c r="CI10" s="163">
        <v>7</v>
      </c>
      <c r="CJ10" s="163">
        <v>12</v>
      </c>
      <c r="CK10" s="163">
        <v>32</v>
      </c>
      <c r="CL10" s="163">
        <v>42</v>
      </c>
      <c r="CM10" s="163">
        <v>130</v>
      </c>
      <c r="CN10" s="163">
        <v>140</v>
      </c>
      <c r="CO10" s="163">
        <v>39</v>
      </c>
      <c r="CP10" s="163">
        <v>35</v>
      </c>
      <c r="CQ10" s="163">
        <v>15</v>
      </c>
      <c r="CR10" s="163">
        <v>11</v>
      </c>
      <c r="CS10" s="163">
        <v>8</v>
      </c>
      <c r="CT10" s="163">
        <v>13</v>
      </c>
      <c r="CU10" s="163">
        <v>17</v>
      </c>
      <c r="CV10" s="163">
        <v>14</v>
      </c>
      <c r="CW10" s="163">
        <v>52</v>
      </c>
      <c r="CX10" s="163">
        <v>70</v>
      </c>
      <c r="CY10" s="163">
        <v>50</v>
      </c>
      <c r="CZ10" s="163">
        <v>48</v>
      </c>
      <c r="DA10" s="163">
        <v>5</v>
      </c>
      <c r="DB10" s="163">
        <v>7</v>
      </c>
      <c r="DC10" s="163">
        <v>0</v>
      </c>
      <c r="DD10" s="163">
        <v>0</v>
      </c>
      <c r="DE10" s="163">
        <v>9</v>
      </c>
      <c r="DF10" s="163">
        <v>17</v>
      </c>
      <c r="DG10" s="164"/>
      <c r="DH10" s="164"/>
    </row>
    <row r="11" spans="1:112" ht="15.75" customHeight="1" x14ac:dyDescent="0.2">
      <c r="A11" s="22" t="s">
        <v>63</v>
      </c>
      <c r="B11" s="22">
        <v>7</v>
      </c>
      <c r="C11" s="22"/>
      <c r="D11" s="22"/>
      <c r="E11" s="22"/>
      <c r="F11" s="22"/>
      <c r="G11" s="162" t="s">
        <v>32</v>
      </c>
      <c r="H11" s="22"/>
      <c r="I11" s="22">
        <v>0</v>
      </c>
      <c r="J11" s="22">
        <v>0</v>
      </c>
      <c r="K11" s="164">
        <v>0</v>
      </c>
      <c r="L11" s="164">
        <v>0</v>
      </c>
      <c r="M11" s="164">
        <v>0</v>
      </c>
      <c r="N11" s="164">
        <v>0</v>
      </c>
      <c r="O11" s="164">
        <v>0</v>
      </c>
      <c r="P11" s="164">
        <v>0</v>
      </c>
      <c r="Q11" s="164">
        <v>0</v>
      </c>
      <c r="R11" s="164">
        <v>0</v>
      </c>
      <c r="S11" s="164">
        <v>0</v>
      </c>
      <c r="T11" s="164">
        <v>0</v>
      </c>
      <c r="U11" s="164">
        <v>0</v>
      </c>
      <c r="V11" s="164">
        <v>0</v>
      </c>
      <c r="W11" s="164">
        <v>0</v>
      </c>
      <c r="X11" s="164">
        <v>0</v>
      </c>
      <c r="Y11" s="164">
        <v>0</v>
      </c>
      <c r="Z11" s="164">
        <v>0</v>
      </c>
      <c r="AA11" s="164">
        <v>0</v>
      </c>
      <c r="AB11" s="164">
        <v>0</v>
      </c>
      <c r="AC11" s="164">
        <v>0</v>
      </c>
      <c r="AD11" s="164">
        <v>0</v>
      </c>
      <c r="AE11" s="164">
        <v>0</v>
      </c>
      <c r="AF11" s="164">
        <v>0</v>
      </c>
      <c r="AG11" s="164">
        <v>0</v>
      </c>
      <c r="AH11" s="164">
        <v>0</v>
      </c>
      <c r="AI11" s="164">
        <v>0</v>
      </c>
      <c r="AJ11" s="164">
        <v>1</v>
      </c>
      <c r="AK11" s="164">
        <v>0</v>
      </c>
      <c r="AL11" s="164">
        <v>0</v>
      </c>
      <c r="AM11" s="164">
        <v>0</v>
      </c>
      <c r="AN11" s="164">
        <v>0</v>
      </c>
      <c r="AO11" s="164">
        <v>0</v>
      </c>
      <c r="AP11" s="164">
        <v>0</v>
      </c>
      <c r="AQ11" s="164">
        <v>0</v>
      </c>
      <c r="AR11" s="164">
        <v>0</v>
      </c>
      <c r="AS11" s="164">
        <v>0</v>
      </c>
      <c r="AT11" s="164">
        <v>0</v>
      </c>
      <c r="AU11" s="164">
        <v>0</v>
      </c>
      <c r="AV11" s="164">
        <v>0</v>
      </c>
      <c r="AW11" s="164">
        <v>0</v>
      </c>
      <c r="AX11" s="164">
        <v>0</v>
      </c>
      <c r="AY11" s="164">
        <v>0</v>
      </c>
      <c r="AZ11" s="164">
        <v>0</v>
      </c>
      <c r="BA11" s="164">
        <v>1</v>
      </c>
      <c r="BB11" s="164">
        <v>0</v>
      </c>
      <c r="BC11" s="164">
        <v>1</v>
      </c>
      <c r="BD11" s="164">
        <v>1</v>
      </c>
      <c r="BE11" s="164">
        <v>0</v>
      </c>
      <c r="BF11" s="164">
        <v>0</v>
      </c>
      <c r="BG11" s="164">
        <v>0</v>
      </c>
      <c r="BH11" s="164">
        <v>0</v>
      </c>
      <c r="BI11" s="163">
        <v>0</v>
      </c>
      <c r="BJ11" s="163">
        <v>0</v>
      </c>
      <c r="BK11" s="163">
        <v>0</v>
      </c>
      <c r="BL11" s="163">
        <v>0</v>
      </c>
      <c r="BM11" s="163">
        <v>1</v>
      </c>
      <c r="BN11" s="163">
        <v>0</v>
      </c>
      <c r="BO11" s="163">
        <v>14</v>
      </c>
      <c r="BP11" s="163">
        <v>4</v>
      </c>
      <c r="BQ11" s="163">
        <v>10</v>
      </c>
      <c r="BR11" s="163">
        <v>22</v>
      </c>
      <c r="BS11" s="163">
        <v>22</v>
      </c>
      <c r="BT11" s="163">
        <v>39</v>
      </c>
      <c r="BU11" s="163">
        <v>30</v>
      </c>
      <c r="BV11" s="163">
        <v>64</v>
      </c>
      <c r="BW11" s="163">
        <v>117</v>
      </c>
      <c r="BX11" s="163">
        <v>144</v>
      </c>
      <c r="BY11" s="163">
        <v>99</v>
      </c>
      <c r="BZ11" s="163">
        <v>134</v>
      </c>
      <c r="CA11" s="163">
        <v>126</v>
      </c>
      <c r="CB11" s="163">
        <v>82</v>
      </c>
      <c r="CC11" s="163">
        <v>153</v>
      </c>
      <c r="CD11" s="163">
        <v>125</v>
      </c>
      <c r="CE11" s="163">
        <v>213</v>
      </c>
      <c r="CF11" s="163">
        <v>171</v>
      </c>
      <c r="CG11" s="163">
        <v>205</v>
      </c>
      <c r="CH11" s="163">
        <v>120</v>
      </c>
      <c r="CI11" s="163">
        <v>184</v>
      </c>
      <c r="CJ11" s="163">
        <v>124</v>
      </c>
      <c r="CK11" s="163">
        <v>529</v>
      </c>
      <c r="CL11" s="163">
        <v>347</v>
      </c>
      <c r="CM11" s="163">
        <v>632</v>
      </c>
      <c r="CN11" s="163">
        <v>260</v>
      </c>
      <c r="CO11" s="163">
        <v>641</v>
      </c>
      <c r="CP11" s="163">
        <v>308</v>
      </c>
      <c r="CQ11" s="163">
        <v>453</v>
      </c>
      <c r="CR11" s="163">
        <v>216</v>
      </c>
      <c r="CS11" s="163">
        <v>406</v>
      </c>
      <c r="CT11" s="163">
        <v>290</v>
      </c>
      <c r="CU11" s="163">
        <v>930</v>
      </c>
      <c r="CV11" s="163">
        <v>637</v>
      </c>
      <c r="CW11" s="163">
        <v>1399</v>
      </c>
      <c r="CX11" s="163">
        <v>1420</v>
      </c>
      <c r="CY11" s="163">
        <v>2040</v>
      </c>
      <c r="CZ11" s="163">
        <v>2189</v>
      </c>
      <c r="DA11" s="163">
        <v>489</v>
      </c>
      <c r="DB11" s="163">
        <v>656</v>
      </c>
      <c r="DC11" s="163">
        <v>23</v>
      </c>
      <c r="DD11" s="163">
        <v>29</v>
      </c>
      <c r="DE11" s="163">
        <v>567</v>
      </c>
      <c r="DF11" s="163">
        <v>1086</v>
      </c>
      <c r="DG11" s="164"/>
      <c r="DH11" s="164"/>
    </row>
    <row r="12" spans="1:112" ht="15.75" customHeight="1" x14ac:dyDescent="0.2">
      <c r="A12" s="22" t="s">
        <v>63</v>
      </c>
      <c r="B12" s="22">
        <v>8</v>
      </c>
      <c r="C12" s="22"/>
      <c r="D12" s="22"/>
      <c r="E12" s="22"/>
      <c r="F12" s="22"/>
      <c r="G12" s="162" t="s">
        <v>65</v>
      </c>
      <c r="H12" s="22"/>
      <c r="I12" s="22">
        <v>0</v>
      </c>
      <c r="J12" s="22">
        <v>0</v>
      </c>
      <c r="K12" s="164">
        <v>0</v>
      </c>
      <c r="L12" s="164">
        <v>0</v>
      </c>
      <c r="M12" s="164">
        <v>0</v>
      </c>
      <c r="N12" s="164">
        <v>0</v>
      </c>
      <c r="O12" s="164">
        <v>0</v>
      </c>
      <c r="P12" s="164">
        <v>0</v>
      </c>
      <c r="Q12" s="164">
        <v>0</v>
      </c>
      <c r="R12" s="164">
        <v>0</v>
      </c>
      <c r="S12" s="164">
        <v>1</v>
      </c>
      <c r="T12" s="164">
        <v>0</v>
      </c>
      <c r="U12" s="164">
        <v>0</v>
      </c>
      <c r="V12" s="164">
        <v>0</v>
      </c>
      <c r="W12" s="164">
        <v>1</v>
      </c>
      <c r="X12" s="164">
        <v>1</v>
      </c>
      <c r="Y12" s="164">
        <v>0</v>
      </c>
      <c r="Z12" s="164">
        <v>0</v>
      </c>
      <c r="AA12" s="164">
        <v>0</v>
      </c>
      <c r="AB12" s="164">
        <v>0</v>
      </c>
      <c r="AC12" s="164">
        <v>0</v>
      </c>
      <c r="AD12" s="164">
        <v>0</v>
      </c>
      <c r="AE12" s="164">
        <v>0</v>
      </c>
      <c r="AF12" s="164">
        <v>0</v>
      </c>
      <c r="AG12" s="164">
        <v>0</v>
      </c>
      <c r="AH12" s="164">
        <v>0</v>
      </c>
      <c r="AI12" s="164">
        <v>0</v>
      </c>
      <c r="AJ12" s="164">
        <v>0</v>
      </c>
      <c r="AK12" s="164">
        <v>0</v>
      </c>
      <c r="AL12" s="164">
        <v>0</v>
      </c>
      <c r="AM12" s="164">
        <v>0</v>
      </c>
      <c r="AN12" s="164">
        <v>0</v>
      </c>
      <c r="AO12" s="164">
        <v>0</v>
      </c>
      <c r="AP12" s="164">
        <v>0</v>
      </c>
      <c r="AQ12" s="164">
        <v>0</v>
      </c>
      <c r="AR12" s="164">
        <v>0</v>
      </c>
      <c r="AS12" s="164">
        <v>0</v>
      </c>
      <c r="AT12" s="164">
        <v>0</v>
      </c>
      <c r="AU12" s="164">
        <v>0</v>
      </c>
      <c r="AV12" s="164">
        <v>0</v>
      </c>
      <c r="AW12" s="164">
        <v>0</v>
      </c>
      <c r="AX12" s="164">
        <v>0</v>
      </c>
      <c r="AY12" s="164">
        <v>0</v>
      </c>
      <c r="AZ12" s="164">
        <v>0</v>
      </c>
      <c r="BA12" s="164">
        <v>0</v>
      </c>
      <c r="BB12" s="164">
        <v>0</v>
      </c>
      <c r="BC12" s="164">
        <v>0</v>
      </c>
      <c r="BD12" s="164">
        <v>2</v>
      </c>
      <c r="BE12" s="164">
        <v>0</v>
      </c>
      <c r="BF12" s="164">
        <v>0</v>
      </c>
      <c r="BG12" s="164">
        <v>0</v>
      </c>
      <c r="BH12" s="164">
        <v>0</v>
      </c>
      <c r="BI12" s="163">
        <v>10</v>
      </c>
      <c r="BJ12" s="163">
        <v>0</v>
      </c>
      <c r="BK12" s="163">
        <v>0</v>
      </c>
      <c r="BL12" s="163">
        <v>0</v>
      </c>
      <c r="BM12" s="163">
        <v>7</v>
      </c>
      <c r="BN12" s="163">
        <v>9</v>
      </c>
      <c r="BO12" s="163">
        <v>11</v>
      </c>
      <c r="BP12" s="163">
        <v>14</v>
      </c>
      <c r="BQ12" s="163">
        <v>12</v>
      </c>
      <c r="BR12" s="163">
        <v>37</v>
      </c>
      <c r="BS12" s="163">
        <v>30</v>
      </c>
      <c r="BT12" s="163">
        <v>49</v>
      </c>
      <c r="BU12" s="163">
        <v>43</v>
      </c>
      <c r="BV12" s="163">
        <v>114</v>
      </c>
      <c r="BW12" s="163">
        <v>181</v>
      </c>
      <c r="BX12" s="163">
        <v>213</v>
      </c>
      <c r="BY12" s="163">
        <v>245</v>
      </c>
      <c r="BZ12" s="163">
        <v>258</v>
      </c>
      <c r="CA12" s="163">
        <v>458</v>
      </c>
      <c r="CB12" s="163">
        <v>376</v>
      </c>
      <c r="CC12" s="163">
        <v>495</v>
      </c>
      <c r="CD12" s="163">
        <v>414</v>
      </c>
      <c r="CE12" s="163">
        <v>485</v>
      </c>
      <c r="CF12" s="163">
        <v>411</v>
      </c>
      <c r="CG12" s="163">
        <v>525</v>
      </c>
      <c r="CH12" s="163">
        <v>404</v>
      </c>
      <c r="CI12" s="163">
        <v>692</v>
      </c>
      <c r="CJ12" s="163">
        <v>544</v>
      </c>
      <c r="CK12" s="163">
        <v>1299</v>
      </c>
      <c r="CL12" s="163">
        <v>756</v>
      </c>
      <c r="CM12" s="163">
        <v>1090</v>
      </c>
      <c r="CN12" s="163">
        <v>620</v>
      </c>
      <c r="CO12" s="163">
        <v>1770</v>
      </c>
      <c r="CP12" s="163">
        <v>1255</v>
      </c>
      <c r="CQ12" s="163">
        <v>1884</v>
      </c>
      <c r="CR12" s="163">
        <v>1337</v>
      </c>
      <c r="CS12" s="163">
        <v>2330</v>
      </c>
      <c r="CT12" s="163">
        <v>1400</v>
      </c>
      <c r="CU12" s="163">
        <v>3270</v>
      </c>
      <c r="CV12" s="163">
        <v>3020</v>
      </c>
      <c r="CW12" s="163">
        <v>2460</v>
      </c>
      <c r="CX12" s="163">
        <v>2630</v>
      </c>
      <c r="CY12" s="163">
        <v>5170</v>
      </c>
      <c r="CZ12" s="163">
        <v>5350</v>
      </c>
      <c r="DA12" s="163">
        <v>2511</v>
      </c>
      <c r="DB12" s="163">
        <v>2779</v>
      </c>
      <c r="DC12" s="163">
        <v>74</v>
      </c>
      <c r="DD12" s="163">
        <v>138</v>
      </c>
      <c r="DE12" s="163">
        <v>3547</v>
      </c>
      <c r="DF12" s="163">
        <v>4092</v>
      </c>
      <c r="DG12" s="164"/>
      <c r="DH12" s="164"/>
    </row>
    <row r="13" spans="1:112" ht="15.75" customHeight="1" x14ac:dyDescent="0.2">
      <c r="A13" s="22" t="s">
        <v>63</v>
      </c>
      <c r="B13" s="22">
        <v>9</v>
      </c>
      <c r="C13" s="22"/>
      <c r="D13" s="22"/>
      <c r="E13" s="22"/>
      <c r="F13" s="22"/>
      <c r="G13" s="162" t="s">
        <v>30</v>
      </c>
      <c r="H13" s="22"/>
      <c r="I13" s="22">
        <v>0</v>
      </c>
      <c r="J13" s="22">
        <v>0</v>
      </c>
      <c r="K13" s="164">
        <v>0</v>
      </c>
      <c r="L13" s="164">
        <v>0</v>
      </c>
      <c r="M13" s="164">
        <v>0</v>
      </c>
      <c r="N13" s="164">
        <v>0</v>
      </c>
      <c r="O13" s="164">
        <v>0</v>
      </c>
      <c r="P13" s="164">
        <v>0</v>
      </c>
      <c r="Q13" s="164">
        <v>0</v>
      </c>
      <c r="R13" s="164">
        <v>0</v>
      </c>
      <c r="S13" s="164">
        <v>0</v>
      </c>
      <c r="T13" s="164">
        <v>0</v>
      </c>
      <c r="U13" s="164">
        <v>0</v>
      </c>
      <c r="V13" s="164">
        <v>0</v>
      </c>
      <c r="W13" s="164">
        <v>0</v>
      </c>
      <c r="X13" s="164">
        <v>0</v>
      </c>
      <c r="Y13" s="164">
        <v>0</v>
      </c>
      <c r="Z13" s="164">
        <v>0</v>
      </c>
      <c r="AA13" s="164">
        <v>0</v>
      </c>
      <c r="AB13" s="164">
        <v>0</v>
      </c>
      <c r="AC13" s="164">
        <v>0</v>
      </c>
      <c r="AD13" s="164">
        <v>0</v>
      </c>
      <c r="AE13" s="164">
        <v>0</v>
      </c>
      <c r="AF13" s="164">
        <v>0</v>
      </c>
      <c r="AG13" s="164">
        <v>0</v>
      </c>
      <c r="AH13" s="164">
        <v>0</v>
      </c>
      <c r="AI13" s="164">
        <v>0</v>
      </c>
      <c r="AJ13" s="164">
        <v>0</v>
      </c>
      <c r="AK13" s="164">
        <v>0</v>
      </c>
      <c r="AL13" s="164">
        <v>0</v>
      </c>
      <c r="AM13" s="164">
        <v>0</v>
      </c>
      <c r="AN13" s="164">
        <v>0</v>
      </c>
      <c r="AO13" s="164">
        <v>0</v>
      </c>
      <c r="AP13" s="164">
        <v>0</v>
      </c>
      <c r="AQ13" s="164">
        <v>0</v>
      </c>
      <c r="AR13" s="164">
        <v>0</v>
      </c>
      <c r="AS13" s="164">
        <v>0</v>
      </c>
      <c r="AT13" s="164">
        <v>0</v>
      </c>
      <c r="AU13" s="164">
        <v>0</v>
      </c>
      <c r="AV13" s="164">
        <v>0</v>
      </c>
      <c r="AW13" s="164">
        <v>0</v>
      </c>
      <c r="AX13" s="164">
        <v>0</v>
      </c>
      <c r="AY13" s="164">
        <v>0</v>
      </c>
      <c r="AZ13" s="164">
        <v>0</v>
      </c>
      <c r="BA13" s="164">
        <v>0</v>
      </c>
      <c r="BB13" s="164">
        <v>1</v>
      </c>
      <c r="BC13" s="164">
        <v>0</v>
      </c>
      <c r="BD13" s="164">
        <v>0</v>
      </c>
      <c r="BE13" s="164">
        <v>0</v>
      </c>
      <c r="BF13" s="164">
        <v>0</v>
      </c>
      <c r="BG13" s="164">
        <v>0</v>
      </c>
      <c r="BH13" s="164">
        <v>0</v>
      </c>
      <c r="BI13" s="163">
        <v>0</v>
      </c>
      <c r="BJ13" s="163">
        <v>0</v>
      </c>
      <c r="BK13" s="163">
        <v>0</v>
      </c>
      <c r="BL13" s="163">
        <v>0</v>
      </c>
      <c r="BM13" s="163">
        <v>0</v>
      </c>
      <c r="BN13" s="163">
        <v>0</v>
      </c>
      <c r="BO13" s="163">
        <v>0</v>
      </c>
      <c r="BP13" s="163">
        <v>0</v>
      </c>
      <c r="BQ13" s="163">
        <v>0</v>
      </c>
      <c r="BR13" s="163">
        <v>0</v>
      </c>
      <c r="BS13" s="163">
        <v>19</v>
      </c>
      <c r="BT13" s="163">
        <v>35</v>
      </c>
      <c r="BU13" s="163">
        <v>6</v>
      </c>
      <c r="BV13" s="163">
        <v>23</v>
      </c>
      <c r="BW13" s="163">
        <v>5</v>
      </c>
      <c r="BX13" s="163">
        <v>1</v>
      </c>
      <c r="BY13" s="163">
        <v>11</v>
      </c>
      <c r="BZ13" s="163">
        <v>3</v>
      </c>
      <c r="CA13" s="163">
        <v>19</v>
      </c>
      <c r="CB13" s="163">
        <v>1</v>
      </c>
      <c r="CC13" s="163">
        <v>4</v>
      </c>
      <c r="CD13" s="163">
        <v>4</v>
      </c>
      <c r="CE13" s="163">
        <v>42</v>
      </c>
      <c r="CF13" s="163">
        <v>29</v>
      </c>
      <c r="CG13" s="163">
        <v>38</v>
      </c>
      <c r="CH13" s="163">
        <v>19</v>
      </c>
      <c r="CI13" s="163">
        <v>92</v>
      </c>
      <c r="CJ13" s="163">
        <v>11</v>
      </c>
      <c r="CK13" s="163">
        <v>76</v>
      </c>
      <c r="CL13" s="163">
        <v>31</v>
      </c>
      <c r="CM13" s="163">
        <v>240</v>
      </c>
      <c r="CN13" s="163">
        <v>100</v>
      </c>
      <c r="CO13" s="163">
        <v>500</v>
      </c>
      <c r="CP13" s="163">
        <v>70</v>
      </c>
      <c r="CQ13" s="163">
        <v>190</v>
      </c>
      <c r="CR13" s="163">
        <v>30</v>
      </c>
      <c r="CS13" s="163">
        <v>22</v>
      </c>
      <c r="CT13" s="163">
        <v>13</v>
      </c>
      <c r="CU13" s="163">
        <v>206</v>
      </c>
      <c r="CV13" s="163">
        <v>33</v>
      </c>
      <c r="CW13" s="163">
        <v>320</v>
      </c>
      <c r="CX13" s="163">
        <v>300</v>
      </c>
      <c r="CY13" s="163">
        <v>124</v>
      </c>
      <c r="CZ13" s="163">
        <v>110</v>
      </c>
      <c r="DA13" s="163">
        <v>15</v>
      </c>
      <c r="DB13" s="163">
        <v>31</v>
      </c>
      <c r="DC13" s="163">
        <v>0</v>
      </c>
      <c r="DD13" s="163">
        <v>0</v>
      </c>
      <c r="DE13" s="163">
        <v>8</v>
      </c>
      <c r="DF13" s="163">
        <v>30</v>
      </c>
      <c r="DG13" s="164"/>
      <c r="DH13" s="164"/>
    </row>
    <row r="14" spans="1:112" ht="15.75" customHeight="1" x14ac:dyDescent="0.2">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row>
    <row r="15" spans="1:112" ht="15.75" customHeight="1" x14ac:dyDescent="0.2">
      <c r="I15" s="41" t="s">
        <v>133</v>
      </c>
    </row>
    <row r="16" spans="1:112" ht="15.75" customHeight="1" x14ac:dyDescent="0.2">
      <c r="I16" s="40">
        <f>SUM(I5:I13)</f>
        <v>0</v>
      </c>
      <c r="J16" s="253">
        <f t="shared" ref="J16:BU16" si="0">SUM(J5:J13)</f>
        <v>0</v>
      </c>
      <c r="K16" s="253">
        <f t="shared" si="0"/>
        <v>0</v>
      </c>
      <c r="L16" s="253">
        <f t="shared" si="0"/>
        <v>0</v>
      </c>
      <c r="M16" s="253">
        <f t="shared" si="0"/>
        <v>0</v>
      </c>
      <c r="N16" s="253">
        <f t="shared" si="0"/>
        <v>0</v>
      </c>
      <c r="O16" s="253">
        <f t="shared" si="0"/>
        <v>0</v>
      </c>
      <c r="P16" s="253">
        <f t="shared" si="0"/>
        <v>0</v>
      </c>
      <c r="Q16" s="253">
        <f t="shared" si="0"/>
        <v>0</v>
      </c>
      <c r="R16" s="253">
        <f t="shared" si="0"/>
        <v>0</v>
      </c>
      <c r="S16" s="253">
        <f t="shared" si="0"/>
        <v>1</v>
      </c>
      <c r="T16" s="253">
        <f t="shared" si="0"/>
        <v>0</v>
      </c>
      <c r="U16" s="253">
        <f t="shared" si="0"/>
        <v>0</v>
      </c>
      <c r="V16" s="253">
        <f t="shared" si="0"/>
        <v>0</v>
      </c>
      <c r="W16" s="253">
        <f t="shared" si="0"/>
        <v>1</v>
      </c>
      <c r="X16" s="253">
        <f t="shared" si="0"/>
        <v>1</v>
      </c>
      <c r="Y16" s="253">
        <f t="shared" si="0"/>
        <v>0</v>
      </c>
      <c r="Z16" s="253">
        <f t="shared" si="0"/>
        <v>0</v>
      </c>
      <c r="AA16" s="253">
        <f t="shared" si="0"/>
        <v>0</v>
      </c>
      <c r="AB16" s="253">
        <f t="shared" si="0"/>
        <v>0</v>
      </c>
      <c r="AC16" s="253">
        <f t="shared" si="0"/>
        <v>0</v>
      </c>
      <c r="AD16" s="253">
        <f t="shared" si="0"/>
        <v>0</v>
      </c>
      <c r="AE16" s="253">
        <f t="shared" si="0"/>
        <v>0</v>
      </c>
      <c r="AF16" s="253">
        <f t="shared" si="0"/>
        <v>0</v>
      </c>
      <c r="AG16" s="253">
        <f t="shared" si="0"/>
        <v>0</v>
      </c>
      <c r="AH16" s="253">
        <f t="shared" si="0"/>
        <v>0</v>
      </c>
      <c r="AI16" s="253">
        <f t="shared" si="0"/>
        <v>3</v>
      </c>
      <c r="AJ16" s="253">
        <f t="shared" si="0"/>
        <v>1</v>
      </c>
      <c r="AK16" s="253">
        <f t="shared" si="0"/>
        <v>0</v>
      </c>
      <c r="AL16" s="253">
        <f t="shared" si="0"/>
        <v>0</v>
      </c>
      <c r="AM16" s="253">
        <f t="shared" si="0"/>
        <v>0</v>
      </c>
      <c r="AN16" s="253">
        <f t="shared" si="0"/>
        <v>0</v>
      </c>
      <c r="AO16" s="253">
        <f t="shared" si="0"/>
        <v>0</v>
      </c>
      <c r="AP16" s="253">
        <f t="shared" si="0"/>
        <v>0</v>
      </c>
      <c r="AQ16" s="253">
        <f t="shared" si="0"/>
        <v>0</v>
      </c>
      <c r="AR16" s="253">
        <f t="shared" si="0"/>
        <v>0</v>
      </c>
      <c r="AS16" s="253">
        <f t="shared" si="0"/>
        <v>0</v>
      </c>
      <c r="AT16" s="253">
        <f t="shared" si="0"/>
        <v>0</v>
      </c>
      <c r="AU16" s="253">
        <f t="shared" si="0"/>
        <v>0</v>
      </c>
      <c r="AV16" s="253">
        <f t="shared" si="0"/>
        <v>0</v>
      </c>
      <c r="AW16" s="253">
        <f t="shared" si="0"/>
        <v>0</v>
      </c>
      <c r="AX16" s="253">
        <f t="shared" si="0"/>
        <v>0</v>
      </c>
      <c r="AY16" s="253">
        <f t="shared" si="0"/>
        <v>0</v>
      </c>
      <c r="AZ16" s="253">
        <f t="shared" si="0"/>
        <v>0</v>
      </c>
      <c r="BA16" s="253">
        <f t="shared" si="0"/>
        <v>2</v>
      </c>
      <c r="BB16" s="253">
        <f t="shared" si="0"/>
        <v>2</v>
      </c>
      <c r="BC16" s="253">
        <f t="shared" si="0"/>
        <v>1</v>
      </c>
      <c r="BD16" s="253">
        <f t="shared" si="0"/>
        <v>3</v>
      </c>
      <c r="BE16" s="253">
        <f t="shared" si="0"/>
        <v>0</v>
      </c>
      <c r="BF16" s="253">
        <f t="shared" si="0"/>
        <v>0</v>
      </c>
      <c r="BG16" s="253">
        <f t="shared" si="0"/>
        <v>3</v>
      </c>
      <c r="BH16" s="253">
        <f t="shared" si="0"/>
        <v>0</v>
      </c>
      <c r="BI16" s="253">
        <f t="shared" si="0"/>
        <v>29</v>
      </c>
      <c r="BJ16" s="253">
        <f t="shared" si="0"/>
        <v>0</v>
      </c>
      <c r="BK16" s="253">
        <f t="shared" si="0"/>
        <v>2</v>
      </c>
      <c r="BL16" s="253">
        <f t="shared" si="0"/>
        <v>2</v>
      </c>
      <c r="BM16" s="253">
        <f t="shared" si="0"/>
        <v>23</v>
      </c>
      <c r="BN16" s="253">
        <f t="shared" si="0"/>
        <v>10</v>
      </c>
      <c r="BO16" s="253">
        <f t="shared" si="0"/>
        <v>41</v>
      </c>
      <c r="BP16" s="253">
        <f t="shared" si="0"/>
        <v>42</v>
      </c>
      <c r="BQ16" s="253">
        <f t="shared" si="0"/>
        <v>56</v>
      </c>
      <c r="BR16" s="253">
        <f t="shared" si="0"/>
        <v>118</v>
      </c>
      <c r="BS16" s="253">
        <f t="shared" si="0"/>
        <v>191</v>
      </c>
      <c r="BT16" s="253">
        <f t="shared" si="0"/>
        <v>293</v>
      </c>
      <c r="BU16" s="253">
        <f t="shared" si="0"/>
        <v>293</v>
      </c>
      <c r="BV16" s="253">
        <f t="shared" ref="BV16:DH16" si="1">SUM(BV5:BV13)</f>
        <v>602</v>
      </c>
      <c r="BW16" s="253">
        <f t="shared" si="1"/>
        <v>951</v>
      </c>
      <c r="BX16" s="253">
        <f t="shared" si="1"/>
        <v>1040</v>
      </c>
      <c r="BY16" s="253">
        <f t="shared" si="1"/>
        <v>840</v>
      </c>
      <c r="BZ16" s="253">
        <f t="shared" si="1"/>
        <v>983</v>
      </c>
      <c r="CA16" s="253">
        <f t="shared" si="1"/>
        <v>955</v>
      </c>
      <c r="CB16" s="253">
        <f t="shared" si="1"/>
        <v>934</v>
      </c>
      <c r="CC16" s="253">
        <f t="shared" si="1"/>
        <v>918</v>
      </c>
      <c r="CD16" s="253">
        <f t="shared" si="1"/>
        <v>1164</v>
      </c>
      <c r="CE16" s="253">
        <f t="shared" si="1"/>
        <v>1361</v>
      </c>
      <c r="CF16" s="253">
        <f t="shared" si="1"/>
        <v>1415</v>
      </c>
      <c r="CG16" s="253">
        <f t="shared" si="1"/>
        <v>1323</v>
      </c>
      <c r="CH16" s="253">
        <f t="shared" si="1"/>
        <v>1004</v>
      </c>
      <c r="CI16" s="253">
        <f t="shared" si="1"/>
        <v>2986</v>
      </c>
      <c r="CJ16" s="253">
        <f t="shared" si="1"/>
        <v>1920</v>
      </c>
      <c r="CK16" s="253">
        <f t="shared" si="1"/>
        <v>2882</v>
      </c>
      <c r="CL16" s="253">
        <f t="shared" si="1"/>
        <v>1815</v>
      </c>
      <c r="CM16" s="253">
        <f t="shared" si="1"/>
        <v>3701</v>
      </c>
      <c r="CN16" s="253">
        <f t="shared" si="1"/>
        <v>2145</v>
      </c>
      <c r="CO16" s="253">
        <f t="shared" si="1"/>
        <v>5496</v>
      </c>
      <c r="CP16" s="253">
        <f t="shared" si="1"/>
        <v>2883</v>
      </c>
      <c r="CQ16" s="253">
        <f t="shared" si="1"/>
        <v>4058</v>
      </c>
      <c r="CR16" s="253">
        <f t="shared" si="1"/>
        <v>2276</v>
      </c>
      <c r="CS16" s="253">
        <f t="shared" si="1"/>
        <v>3895</v>
      </c>
      <c r="CT16" s="253">
        <f t="shared" si="1"/>
        <v>2361</v>
      </c>
      <c r="CU16" s="253">
        <f t="shared" si="1"/>
        <v>5371</v>
      </c>
      <c r="CV16" s="253">
        <f t="shared" si="1"/>
        <v>4534</v>
      </c>
      <c r="CW16" s="253">
        <f t="shared" si="1"/>
        <v>5195</v>
      </c>
      <c r="CX16" s="253">
        <f t="shared" si="1"/>
        <v>5367</v>
      </c>
      <c r="CY16" s="253">
        <f t="shared" si="1"/>
        <v>8142</v>
      </c>
      <c r="CZ16" s="253">
        <f t="shared" si="1"/>
        <v>8651</v>
      </c>
      <c r="DA16" s="253">
        <f t="shared" si="1"/>
        <v>3312</v>
      </c>
      <c r="DB16" s="253">
        <f t="shared" si="1"/>
        <v>3727</v>
      </c>
      <c r="DC16" s="253">
        <f t="shared" si="1"/>
        <v>102</v>
      </c>
      <c r="DD16" s="253">
        <f t="shared" si="1"/>
        <v>170</v>
      </c>
      <c r="DE16" s="253">
        <f t="shared" si="1"/>
        <v>4520</v>
      </c>
      <c r="DF16" s="253">
        <f t="shared" si="1"/>
        <v>6012</v>
      </c>
      <c r="DG16" s="253">
        <f t="shared" si="1"/>
        <v>0</v>
      </c>
      <c r="DH16" s="253">
        <f t="shared" si="1"/>
        <v>0</v>
      </c>
    </row>
    <row r="17" spans="9:112" ht="15.75" customHeight="1" x14ac:dyDescent="0.2">
      <c r="I17" s="291">
        <f>SUM(I16:J16)</f>
        <v>0</v>
      </c>
      <c r="J17" s="291"/>
      <c r="K17" s="291">
        <f t="shared" ref="K17" si="2">SUM(K16:L16)</f>
        <v>0</v>
      </c>
      <c r="L17" s="291"/>
      <c r="M17" s="291">
        <f t="shared" ref="M17" si="3">SUM(M16:N16)</f>
        <v>0</v>
      </c>
      <c r="N17" s="291"/>
      <c r="O17" s="291">
        <f t="shared" ref="O17" si="4">SUM(O16:P16)</f>
        <v>0</v>
      </c>
      <c r="P17" s="291"/>
      <c r="Q17" s="291">
        <f t="shared" ref="Q17" si="5">SUM(Q16:R16)</f>
        <v>0</v>
      </c>
      <c r="R17" s="291"/>
      <c r="S17" s="291">
        <f>SUM(S16:T16)</f>
        <v>1</v>
      </c>
      <c r="T17" s="291"/>
      <c r="U17" s="291">
        <f t="shared" ref="U17" si="6">SUM(U16:V16)</f>
        <v>0</v>
      </c>
      <c r="V17" s="291"/>
      <c r="W17" s="291">
        <f t="shared" ref="W17" si="7">SUM(W16:X16)</f>
        <v>2</v>
      </c>
      <c r="X17" s="291"/>
      <c r="Y17" s="291">
        <f t="shared" ref="Y17" si="8">SUM(Y16:Z16)</f>
        <v>0</v>
      </c>
      <c r="Z17" s="291"/>
      <c r="AA17" s="291">
        <f>SUM(AA16:AB16)</f>
        <v>0</v>
      </c>
      <c r="AB17" s="291"/>
      <c r="AC17" s="291">
        <f t="shared" ref="AC17" si="9">SUM(AC16:AD16)</f>
        <v>0</v>
      </c>
      <c r="AD17" s="291"/>
      <c r="AE17" s="291">
        <f t="shared" ref="AE17" si="10">SUM(AE16:AF16)</f>
        <v>0</v>
      </c>
      <c r="AF17" s="291"/>
      <c r="AG17" s="291">
        <f t="shared" ref="AG17" si="11">SUM(AG16:AH16)</f>
        <v>0</v>
      </c>
      <c r="AH17" s="291"/>
      <c r="AI17" s="291">
        <f>SUM(AI16:AJ16)</f>
        <v>4</v>
      </c>
      <c r="AJ17" s="291"/>
      <c r="AK17" s="291">
        <f t="shared" ref="AK17" si="12">SUM(AK16:AL16)</f>
        <v>0</v>
      </c>
      <c r="AL17" s="291"/>
      <c r="AM17" s="291">
        <f t="shared" ref="AM17" si="13">SUM(AM16:AN16)</f>
        <v>0</v>
      </c>
      <c r="AN17" s="291"/>
      <c r="AO17" s="291">
        <f t="shared" ref="AO17" si="14">SUM(AO16:AP16)</f>
        <v>0</v>
      </c>
      <c r="AP17" s="291"/>
      <c r="AQ17" s="291">
        <f>SUM(AQ16:AR16)</f>
        <v>0</v>
      </c>
      <c r="AR17" s="291"/>
      <c r="AS17" s="291">
        <f t="shared" ref="AS17:DA17" si="15">SUM(AS16:AT16)</f>
        <v>0</v>
      </c>
      <c r="AT17" s="291"/>
      <c r="AU17" s="291">
        <f t="shared" si="15"/>
        <v>0</v>
      </c>
      <c r="AV17" s="291"/>
      <c r="AW17" s="291">
        <f t="shared" si="15"/>
        <v>0</v>
      </c>
      <c r="AX17" s="291"/>
      <c r="AY17" s="291">
        <f t="shared" si="15"/>
        <v>0</v>
      </c>
      <c r="AZ17" s="291"/>
      <c r="BA17" s="291">
        <f t="shared" si="15"/>
        <v>4</v>
      </c>
      <c r="BB17" s="291"/>
      <c r="BC17" s="291">
        <f t="shared" si="15"/>
        <v>4</v>
      </c>
      <c r="BD17" s="291"/>
      <c r="BE17" s="291">
        <f t="shared" si="15"/>
        <v>0</v>
      </c>
      <c r="BF17" s="291"/>
      <c r="BG17" s="291">
        <f t="shared" si="15"/>
        <v>3</v>
      </c>
      <c r="BH17" s="291"/>
      <c r="BI17" s="291">
        <f t="shared" si="15"/>
        <v>29</v>
      </c>
      <c r="BJ17" s="291"/>
      <c r="BK17" s="291">
        <f t="shared" si="15"/>
        <v>4</v>
      </c>
      <c r="BL17" s="291"/>
      <c r="BM17" s="291">
        <f t="shared" si="15"/>
        <v>33</v>
      </c>
      <c r="BN17" s="291"/>
      <c r="BO17" s="291">
        <f t="shared" si="15"/>
        <v>83</v>
      </c>
      <c r="BP17" s="291"/>
      <c r="BQ17" s="291">
        <f t="shared" si="15"/>
        <v>174</v>
      </c>
      <c r="BR17" s="291"/>
      <c r="BS17" s="291">
        <f t="shared" si="15"/>
        <v>484</v>
      </c>
      <c r="BT17" s="291"/>
      <c r="BU17" s="291">
        <f>SUM(BU16:BV16)</f>
        <v>895</v>
      </c>
      <c r="BV17" s="291"/>
      <c r="BW17" s="291">
        <f t="shared" si="15"/>
        <v>1991</v>
      </c>
      <c r="BX17" s="291"/>
      <c r="BY17" s="291">
        <f t="shared" si="15"/>
        <v>1823</v>
      </c>
      <c r="BZ17" s="291"/>
      <c r="CA17" s="291">
        <f t="shared" si="15"/>
        <v>1889</v>
      </c>
      <c r="CB17" s="291"/>
      <c r="CC17" s="291">
        <f t="shared" si="15"/>
        <v>2082</v>
      </c>
      <c r="CD17" s="291"/>
      <c r="CE17" s="291">
        <f t="shared" si="15"/>
        <v>2776</v>
      </c>
      <c r="CF17" s="291"/>
      <c r="CG17" s="291">
        <f t="shared" si="15"/>
        <v>2327</v>
      </c>
      <c r="CH17" s="291"/>
      <c r="CI17" s="291">
        <f>SUM(CI16:CJ16)</f>
        <v>4906</v>
      </c>
      <c r="CJ17" s="291"/>
      <c r="CK17" s="291">
        <f t="shared" si="15"/>
        <v>4697</v>
      </c>
      <c r="CL17" s="291"/>
      <c r="CM17" s="291">
        <f t="shared" si="15"/>
        <v>5846</v>
      </c>
      <c r="CN17" s="291"/>
      <c r="CO17" s="291">
        <f t="shared" si="15"/>
        <v>8379</v>
      </c>
      <c r="CP17" s="291"/>
      <c r="CQ17" s="291">
        <f t="shared" si="15"/>
        <v>6334</v>
      </c>
      <c r="CR17" s="291"/>
      <c r="CS17" s="291">
        <f t="shared" si="15"/>
        <v>6256</v>
      </c>
      <c r="CT17" s="291"/>
      <c r="CU17" s="291">
        <f t="shared" si="15"/>
        <v>9905</v>
      </c>
      <c r="CV17" s="291"/>
      <c r="CW17" s="291">
        <f t="shared" si="15"/>
        <v>10562</v>
      </c>
      <c r="CX17" s="291"/>
      <c r="CY17" s="291">
        <f t="shared" si="15"/>
        <v>16793</v>
      </c>
      <c r="CZ17" s="291"/>
      <c r="DA17" s="291">
        <f t="shared" si="15"/>
        <v>7039</v>
      </c>
      <c r="DB17" s="291"/>
      <c r="DC17" s="291">
        <f t="shared" ref="DC17:DG17" si="16">SUM(DC16:DD16)</f>
        <v>272</v>
      </c>
      <c r="DD17" s="291"/>
      <c r="DE17" s="291">
        <f t="shared" si="16"/>
        <v>10532</v>
      </c>
      <c r="DF17" s="291"/>
      <c r="DG17" s="291">
        <f t="shared" si="16"/>
        <v>0</v>
      </c>
      <c r="DH17" s="291"/>
    </row>
    <row r="19" spans="9:112" ht="15.75" customHeight="1" x14ac:dyDescent="0.2">
      <c r="I19" s="41" t="s">
        <v>129</v>
      </c>
    </row>
    <row r="20" spans="9:112" ht="15.75" customHeight="1" x14ac:dyDescent="0.2">
      <c r="I20" s="40">
        <f>COUNT(I5:I13)</f>
        <v>9</v>
      </c>
      <c r="J20" s="253">
        <f t="shared" ref="J20:BU20" si="17">COUNT(J5:J13)</f>
        <v>9</v>
      </c>
      <c r="K20" s="253">
        <f t="shared" si="17"/>
        <v>9</v>
      </c>
      <c r="L20" s="253">
        <f t="shared" si="17"/>
        <v>9</v>
      </c>
      <c r="M20" s="253">
        <f t="shared" si="17"/>
        <v>9</v>
      </c>
      <c r="N20" s="253">
        <f t="shared" si="17"/>
        <v>9</v>
      </c>
      <c r="O20" s="253">
        <f t="shared" si="17"/>
        <v>9</v>
      </c>
      <c r="P20" s="253">
        <f t="shared" si="17"/>
        <v>9</v>
      </c>
      <c r="Q20" s="253">
        <f t="shared" si="17"/>
        <v>9</v>
      </c>
      <c r="R20" s="253">
        <f t="shared" si="17"/>
        <v>9</v>
      </c>
      <c r="S20" s="253">
        <f t="shared" si="17"/>
        <v>9</v>
      </c>
      <c r="T20" s="253">
        <f t="shared" si="17"/>
        <v>9</v>
      </c>
      <c r="U20" s="253">
        <f t="shared" si="17"/>
        <v>9</v>
      </c>
      <c r="V20" s="253">
        <f t="shared" si="17"/>
        <v>9</v>
      </c>
      <c r="W20" s="253">
        <f t="shared" si="17"/>
        <v>9</v>
      </c>
      <c r="X20" s="253">
        <f t="shared" si="17"/>
        <v>9</v>
      </c>
      <c r="Y20" s="253">
        <f t="shared" si="17"/>
        <v>9</v>
      </c>
      <c r="Z20" s="253">
        <f t="shared" si="17"/>
        <v>9</v>
      </c>
      <c r="AA20" s="253">
        <f t="shared" si="17"/>
        <v>9</v>
      </c>
      <c r="AB20" s="253">
        <f t="shared" si="17"/>
        <v>9</v>
      </c>
      <c r="AC20" s="253">
        <f t="shared" si="17"/>
        <v>9</v>
      </c>
      <c r="AD20" s="253">
        <f t="shared" si="17"/>
        <v>9</v>
      </c>
      <c r="AE20" s="253">
        <f t="shared" si="17"/>
        <v>9</v>
      </c>
      <c r="AF20" s="253">
        <f t="shared" si="17"/>
        <v>9</v>
      </c>
      <c r="AG20" s="253">
        <f t="shared" si="17"/>
        <v>9</v>
      </c>
      <c r="AH20" s="253">
        <f t="shared" si="17"/>
        <v>9</v>
      </c>
      <c r="AI20" s="253">
        <f t="shared" si="17"/>
        <v>9</v>
      </c>
      <c r="AJ20" s="253">
        <f t="shared" si="17"/>
        <v>9</v>
      </c>
      <c r="AK20" s="253">
        <f t="shared" si="17"/>
        <v>9</v>
      </c>
      <c r="AL20" s="253">
        <f t="shared" si="17"/>
        <v>9</v>
      </c>
      <c r="AM20" s="253">
        <f t="shared" si="17"/>
        <v>9</v>
      </c>
      <c r="AN20" s="253">
        <f t="shared" si="17"/>
        <v>9</v>
      </c>
      <c r="AO20" s="253">
        <f t="shared" si="17"/>
        <v>9</v>
      </c>
      <c r="AP20" s="253">
        <f t="shared" si="17"/>
        <v>9</v>
      </c>
      <c r="AQ20" s="253">
        <f t="shared" si="17"/>
        <v>9</v>
      </c>
      <c r="AR20" s="253">
        <f t="shared" si="17"/>
        <v>9</v>
      </c>
      <c r="AS20" s="253">
        <f t="shared" si="17"/>
        <v>9</v>
      </c>
      <c r="AT20" s="253">
        <f t="shared" si="17"/>
        <v>9</v>
      </c>
      <c r="AU20" s="253">
        <f t="shared" si="17"/>
        <v>9</v>
      </c>
      <c r="AV20" s="253">
        <f t="shared" si="17"/>
        <v>9</v>
      </c>
      <c r="AW20" s="253">
        <f t="shared" si="17"/>
        <v>9</v>
      </c>
      <c r="AX20" s="253">
        <f t="shared" si="17"/>
        <v>9</v>
      </c>
      <c r="AY20" s="253">
        <f t="shared" si="17"/>
        <v>9</v>
      </c>
      <c r="AZ20" s="253">
        <f t="shared" si="17"/>
        <v>9</v>
      </c>
      <c r="BA20" s="253">
        <f t="shared" si="17"/>
        <v>9</v>
      </c>
      <c r="BB20" s="253">
        <f t="shared" si="17"/>
        <v>9</v>
      </c>
      <c r="BC20" s="253">
        <f t="shared" si="17"/>
        <v>9</v>
      </c>
      <c r="BD20" s="253">
        <f t="shared" si="17"/>
        <v>9</v>
      </c>
      <c r="BE20" s="253">
        <f t="shared" si="17"/>
        <v>9</v>
      </c>
      <c r="BF20" s="253">
        <f t="shared" si="17"/>
        <v>9</v>
      </c>
      <c r="BG20" s="253">
        <f t="shared" si="17"/>
        <v>9</v>
      </c>
      <c r="BH20" s="253">
        <f t="shared" si="17"/>
        <v>9</v>
      </c>
      <c r="BI20" s="253">
        <f t="shared" si="17"/>
        <v>9</v>
      </c>
      <c r="BJ20" s="253">
        <f t="shared" si="17"/>
        <v>9</v>
      </c>
      <c r="BK20" s="253">
        <f t="shared" si="17"/>
        <v>9</v>
      </c>
      <c r="BL20" s="253">
        <f t="shared" si="17"/>
        <v>9</v>
      </c>
      <c r="BM20" s="253">
        <f t="shared" si="17"/>
        <v>9</v>
      </c>
      <c r="BN20" s="253">
        <f t="shared" si="17"/>
        <v>9</v>
      </c>
      <c r="BO20" s="253">
        <f t="shared" si="17"/>
        <v>9</v>
      </c>
      <c r="BP20" s="253">
        <f t="shared" si="17"/>
        <v>9</v>
      </c>
      <c r="BQ20" s="253">
        <f t="shared" si="17"/>
        <v>9</v>
      </c>
      <c r="BR20" s="253">
        <f t="shared" si="17"/>
        <v>9</v>
      </c>
      <c r="BS20" s="253">
        <f t="shared" si="17"/>
        <v>9</v>
      </c>
      <c r="BT20" s="253">
        <f t="shared" si="17"/>
        <v>9</v>
      </c>
      <c r="BU20" s="253">
        <f t="shared" si="17"/>
        <v>9</v>
      </c>
      <c r="BV20" s="253">
        <f t="shared" ref="BV20:DH20" si="18">COUNT(BV5:BV13)</f>
        <v>9</v>
      </c>
      <c r="BW20" s="253">
        <f t="shared" si="18"/>
        <v>9</v>
      </c>
      <c r="BX20" s="253">
        <f t="shared" si="18"/>
        <v>9</v>
      </c>
      <c r="BY20" s="253">
        <f t="shared" si="18"/>
        <v>9</v>
      </c>
      <c r="BZ20" s="253">
        <f t="shared" si="18"/>
        <v>9</v>
      </c>
      <c r="CA20" s="253">
        <f t="shared" si="18"/>
        <v>9</v>
      </c>
      <c r="CB20" s="253">
        <f t="shared" si="18"/>
        <v>9</v>
      </c>
      <c r="CC20" s="253">
        <f t="shared" si="18"/>
        <v>9</v>
      </c>
      <c r="CD20" s="253">
        <f t="shared" si="18"/>
        <v>9</v>
      </c>
      <c r="CE20" s="253">
        <f t="shared" si="18"/>
        <v>9</v>
      </c>
      <c r="CF20" s="253">
        <f t="shared" si="18"/>
        <v>9</v>
      </c>
      <c r="CG20" s="253">
        <f t="shared" si="18"/>
        <v>9</v>
      </c>
      <c r="CH20" s="253">
        <f t="shared" si="18"/>
        <v>9</v>
      </c>
      <c r="CI20" s="253">
        <f t="shared" si="18"/>
        <v>9</v>
      </c>
      <c r="CJ20" s="253">
        <f t="shared" si="18"/>
        <v>9</v>
      </c>
      <c r="CK20" s="253">
        <f t="shared" si="18"/>
        <v>9</v>
      </c>
      <c r="CL20" s="253">
        <f t="shared" si="18"/>
        <v>9</v>
      </c>
      <c r="CM20" s="253">
        <f t="shared" si="18"/>
        <v>9</v>
      </c>
      <c r="CN20" s="253">
        <f t="shared" si="18"/>
        <v>9</v>
      </c>
      <c r="CO20" s="253">
        <f t="shared" si="18"/>
        <v>9</v>
      </c>
      <c r="CP20" s="253">
        <f t="shared" si="18"/>
        <v>9</v>
      </c>
      <c r="CQ20" s="253">
        <f t="shared" si="18"/>
        <v>9</v>
      </c>
      <c r="CR20" s="253">
        <f t="shared" si="18"/>
        <v>9</v>
      </c>
      <c r="CS20" s="253">
        <f t="shared" si="18"/>
        <v>9</v>
      </c>
      <c r="CT20" s="253">
        <f t="shared" si="18"/>
        <v>9</v>
      </c>
      <c r="CU20" s="253">
        <f t="shared" si="18"/>
        <v>9</v>
      </c>
      <c r="CV20" s="253">
        <f t="shared" si="18"/>
        <v>9</v>
      </c>
      <c r="CW20" s="253">
        <f t="shared" si="18"/>
        <v>9</v>
      </c>
      <c r="CX20" s="253">
        <f t="shared" si="18"/>
        <v>9</v>
      </c>
      <c r="CY20" s="253">
        <f t="shared" si="18"/>
        <v>9</v>
      </c>
      <c r="CZ20" s="253">
        <f t="shared" si="18"/>
        <v>9</v>
      </c>
      <c r="DA20" s="253">
        <f t="shared" si="18"/>
        <v>9</v>
      </c>
      <c r="DB20" s="253">
        <f t="shared" si="18"/>
        <v>9</v>
      </c>
      <c r="DC20" s="253">
        <f t="shared" si="18"/>
        <v>9</v>
      </c>
      <c r="DD20" s="253">
        <f t="shared" si="18"/>
        <v>9</v>
      </c>
      <c r="DE20" s="253">
        <f t="shared" si="18"/>
        <v>9</v>
      </c>
      <c r="DF20" s="253">
        <f t="shared" si="18"/>
        <v>9</v>
      </c>
      <c r="DG20" s="253">
        <f t="shared" si="18"/>
        <v>0</v>
      </c>
      <c r="DH20" s="253">
        <f t="shared" si="18"/>
        <v>0</v>
      </c>
    </row>
    <row r="21" spans="9:112" ht="15.75" customHeight="1" x14ac:dyDescent="0.2">
      <c r="I21" s="291">
        <f>MAX(I20:J20)</f>
        <v>9</v>
      </c>
      <c r="J21" s="291"/>
      <c r="K21" s="291">
        <f t="shared" ref="K21" si="19">MAX(K20:L20)</f>
        <v>9</v>
      </c>
      <c r="L21" s="291"/>
      <c r="M21" s="291">
        <f t="shared" ref="M21" si="20">MAX(M20:N20)</f>
        <v>9</v>
      </c>
      <c r="N21" s="291"/>
      <c r="O21" s="291">
        <f>MAX(O20:P20)</f>
        <v>9</v>
      </c>
      <c r="P21" s="291"/>
      <c r="Q21" s="291">
        <f t="shared" ref="Q21" si="21">MAX(Q20:R20)</f>
        <v>9</v>
      </c>
      <c r="R21" s="291"/>
      <c r="S21" s="291">
        <f t="shared" ref="S21" si="22">MAX(S20:T20)</f>
        <v>9</v>
      </c>
      <c r="T21" s="291"/>
      <c r="U21" s="291">
        <f t="shared" ref="U21" si="23">MAX(U20:V20)</f>
        <v>9</v>
      </c>
      <c r="V21" s="291"/>
      <c r="W21" s="291">
        <f>MAX(W20:X20)</f>
        <v>9</v>
      </c>
      <c r="X21" s="291"/>
      <c r="Y21" s="291">
        <f t="shared" ref="Y21" si="24">MAX(Y20:Z20)</f>
        <v>9</v>
      </c>
      <c r="Z21" s="291"/>
      <c r="AA21" s="291">
        <f t="shared" ref="AA21" si="25">MAX(AA20:AB20)</f>
        <v>9</v>
      </c>
      <c r="AB21" s="291"/>
      <c r="AC21" s="291">
        <f t="shared" ref="AC21" si="26">MAX(AC20:AD20)</f>
        <v>9</v>
      </c>
      <c r="AD21" s="291"/>
      <c r="AE21" s="291">
        <f t="shared" ref="AE21" si="27">MAX(AE20:AF20)</f>
        <v>9</v>
      </c>
      <c r="AF21" s="291"/>
      <c r="AG21" s="291">
        <f t="shared" ref="AG21" si="28">MAX(AG20:AH20)</f>
        <v>9</v>
      </c>
      <c r="AH21" s="291"/>
      <c r="AI21" s="291">
        <f>MAX(AI20:AJ20)</f>
        <v>9</v>
      </c>
      <c r="AJ21" s="291"/>
      <c r="AK21" s="291">
        <f t="shared" ref="AK21" si="29">MAX(AK20:AL20)</f>
        <v>9</v>
      </c>
      <c r="AL21" s="291"/>
      <c r="AM21" s="291">
        <f t="shared" ref="AM21" si="30">MAX(AM20:AN20)</f>
        <v>9</v>
      </c>
      <c r="AN21" s="291"/>
      <c r="AO21" s="291">
        <f t="shared" ref="AO21" si="31">MAX(AO20:AP20)</f>
        <v>9</v>
      </c>
      <c r="AP21" s="291"/>
      <c r="AQ21" s="291">
        <f t="shared" ref="AQ21" si="32">MAX(AQ20:AR20)</f>
        <v>9</v>
      </c>
      <c r="AR21" s="291"/>
      <c r="AS21" s="291">
        <f t="shared" ref="AS21" si="33">MAX(AS20:AT20)</f>
        <v>9</v>
      </c>
      <c r="AT21" s="291"/>
      <c r="AU21" s="291">
        <f t="shared" ref="AU21" si="34">MAX(AU20:AV20)</f>
        <v>9</v>
      </c>
      <c r="AV21" s="291"/>
      <c r="AW21" s="291">
        <f t="shared" ref="AW21" si="35">MAX(AW20:AX20)</f>
        <v>9</v>
      </c>
      <c r="AX21" s="291"/>
      <c r="AY21" s="291">
        <f t="shared" ref="AY21" si="36">MAX(AY20:AZ20)</f>
        <v>9</v>
      </c>
      <c r="AZ21" s="291"/>
      <c r="BA21" s="291">
        <f t="shared" ref="BA21" si="37">MAX(BA20:BB20)</f>
        <v>9</v>
      </c>
      <c r="BB21" s="291"/>
      <c r="BC21" s="291">
        <f t="shared" ref="BC21" si="38">MAX(BC20:BD20)</f>
        <v>9</v>
      </c>
      <c r="BD21" s="291"/>
      <c r="BE21" s="291">
        <f t="shared" ref="BE21" si="39">MAX(BE20:BF20)</f>
        <v>9</v>
      </c>
      <c r="BF21" s="291"/>
      <c r="BG21" s="291">
        <f t="shared" ref="BG21" si="40">MAX(BG20:BH20)</f>
        <v>9</v>
      </c>
      <c r="BH21" s="291"/>
      <c r="BI21" s="291">
        <f t="shared" ref="BI21" si="41">MAX(BI20:BJ20)</f>
        <v>9</v>
      </c>
      <c r="BJ21" s="291"/>
      <c r="BK21" s="291">
        <f t="shared" ref="BK21" si="42">MAX(BK20:BL20)</f>
        <v>9</v>
      </c>
      <c r="BL21" s="291"/>
      <c r="BM21" s="291">
        <f t="shared" ref="BM21" si="43">MAX(BM20:BN20)</f>
        <v>9</v>
      </c>
      <c r="BN21" s="291"/>
      <c r="BO21" s="291">
        <f t="shared" ref="BO21" si="44">MAX(BO20:BP20)</f>
        <v>9</v>
      </c>
      <c r="BP21" s="291"/>
      <c r="BQ21" s="291">
        <f t="shared" ref="BQ21" si="45">MAX(BQ20:BR20)</f>
        <v>9</v>
      </c>
      <c r="BR21" s="291"/>
      <c r="BS21" s="291">
        <f t="shared" ref="BS21" si="46">MAX(BS20:BT20)</f>
        <v>9</v>
      </c>
      <c r="BT21" s="291"/>
      <c r="BU21" s="291">
        <f t="shared" ref="BU21" si="47">MAX(BU20:BV20)</f>
        <v>9</v>
      </c>
      <c r="BV21" s="291"/>
      <c r="BW21" s="291">
        <f t="shared" ref="BW21" si="48">MAX(BW20:BX20)</f>
        <v>9</v>
      </c>
      <c r="BX21" s="291"/>
      <c r="BY21" s="291">
        <f t="shared" ref="BY21" si="49">MAX(BY20:BZ20)</f>
        <v>9</v>
      </c>
      <c r="BZ21" s="291"/>
      <c r="CA21" s="291">
        <f t="shared" ref="CA21" si="50">MAX(CA20:CB20)</f>
        <v>9</v>
      </c>
      <c r="CB21" s="291"/>
      <c r="CC21" s="291">
        <f t="shared" ref="CC21" si="51">MAX(CC20:CD20)</f>
        <v>9</v>
      </c>
      <c r="CD21" s="291"/>
      <c r="CE21" s="291">
        <f t="shared" ref="CE21" si="52">MAX(CE20:CF20)</f>
        <v>9</v>
      </c>
      <c r="CF21" s="291"/>
      <c r="CG21" s="291">
        <f t="shared" ref="CG21" si="53">MAX(CG20:CH20)</f>
        <v>9</v>
      </c>
      <c r="CH21" s="291"/>
      <c r="CI21" s="291">
        <f t="shared" ref="CI21" si="54">MAX(CI20:CJ20)</f>
        <v>9</v>
      </c>
      <c r="CJ21" s="291"/>
      <c r="CK21" s="291">
        <f t="shared" ref="CK21" si="55">MAX(CK20:CL20)</f>
        <v>9</v>
      </c>
      <c r="CL21" s="291"/>
      <c r="CM21" s="291">
        <f t="shared" ref="CM21" si="56">MAX(CM20:CN20)</f>
        <v>9</v>
      </c>
      <c r="CN21" s="291"/>
      <c r="CO21" s="291">
        <f t="shared" ref="CO21" si="57">MAX(CO20:CP20)</f>
        <v>9</v>
      </c>
      <c r="CP21" s="291"/>
      <c r="CQ21" s="291">
        <f t="shared" ref="CQ21" si="58">MAX(CQ20:CR20)</f>
        <v>9</v>
      </c>
      <c r="CR21" s="291"/>
      <c r="CS21" s="291">
        <f t="shared" ref="CS21" si="59">MAX(CS20:CT20)</f>
        <v>9</v>
      </c>
      <c r="CT21" s="291"/>
      <c r="CU21" s="291">
        <f t="shared" ref="CU21" si="60">MAX(CU20:CV20)</f>
        <v>9</v>
      </c>
      <c r="CV21" s="291"/>
      <c r="CW21" s="291">
        <f t="shared" ref="CW21" si="61">MAX(CW20:CX20)</f>
        <v>9</v>
      </c>
      <c r="CX21" s="291"/>
      <c r="CY21" s="291">
        <f t="shared" ref="CY21" si="62">MAX(CY20:CZ20)</f>
        <v>9</v>
      </c>
      <c r="CZ21" s="291"/>
      <c r="DA21" s="291">
        <f t="shared" ref="DA21" si="63">MAX(DA20:DB20)</f>
        <v>9</v>
      </c>
      <c r="DB21" s="291"/>
      <c r="DC21" s="291">
        <f t="shared" ref="DC21" si="64">MAX(DC20:DD20)</f>
        <v>9</v>
      </c>
      <c r="DD21" s="291"/>
      <c r="DE21" s="291">
        <f t="shared" ref="DE21" si="65">MAX(DE20:DF20)</f>
        <v>9</v>
      </c>
      <c r="DF21" s="291"/>
      <c r="DG21" s="291">
        <f t="shared" ref="DG21" si="66">MAX(DG20:DH20)</f>
        <v>0</v>
      </c>
      <c r="DH21" s="291"/>
    </row>
    <row r="24" spans="9:112" ht="15.75" customHeight="1" x14ac:dyDescent="0.2">
      <c r="I24" s="46" t="s">
        <v>227</v>
      </c>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row>
    <row r="25" spans="9:112" ht="15.75" customHeight="1" x14ac:dyDescent="0.2">
      <c r="I25" s="285" t="s">
        <v>134</v>
      </c>
      <c r="J25" s="285"/>
      <c r="K25" s="285"/>
      <c r="L25" s="285"/>
      <c r="M25" s="47">
        <v>1</v>
      </c>
      <c r="N25" s="47">
        <v>2</v>
      </c>
      <c r="O25" s="47">
        <v>3</v>
      </c>
      <c r="P25" s="47">
        <v>4</v>
      </c>
      <c r="Q25" s="47">
        <v>5</v>
      </c>
      <c r="R25" s="47">
        <v>6</v>
      </c>
      <c r="S25" s="47">
        <v>7</v>
      </c>
      <c r="T25" s="47">
        <v>8</v>
      </c>
      <c r="U25" s="47">
        <v>9</v>
      </c>
      <c r="V25" s="47">
        <v>10</v>
      </c>
      <c r="W25" s="47">
        <v>11</v>
      </c>
      <c r="X25" s="47">
        <v>12</v>
      </c>
      <c r="Y25" s="47">
        <v>13</v>
      </c>
      <c r="Z25" s="47">
        <v>14</v>
      </c>
      <c r="AA25" s="47">
        <v>15</v>
      </c>
      <c r="AB25" s="47">
        <v>16</v>
      </c>
      <c r="AC25" s="47">
        <v>17</v>
      </c>
      <c r="AD25" s="47">
        <v>18</v>
      </c>
      <c r="AE25" s="47">
        <v>19</v>
      </c>
      <c r="AF25" s="47">
        <v>20</v>
      </c>
      <c r="AG25" s="47">
        <v>21</v>
      </c>
      <c r="AH25" s="47">
        <v>22</v>
      </c>
      <c r="AI25" s="47">
        <v>23</v>
      </c>
      <c r="AJ25" s="47">
        <v>24</v>
      </c>
      <c r="AK25" s="47">
        <v>25</v>
      </c>
      <c r="AL25" s="47">
        <v>26</v>
      </c>
      <c r="AM25" s="47">
        <v>27</v>
      </c>
      <c r="AN25" s="47">
        <v>28</v>
      </c>
      <c r="AO25" s="47">
        <v>29</v>
      </c>
      <c r="AP25" s="47">
        <v>30</v>
      </c>
      <c r="AQ25" s="47">
        <v>31</v>
      </c>
      <c r="AR25" s="47">
        <v>32</v>
      </c>
      <c r="AS25" s="47">
        <v>33</v>
      </c>
      <c r="AT25" s="47">
        <v>34</v>
      </c>
      <c r="AU25" s="47">
        <v>35</v>
      </c>
      <c r="AV25" s="47">
        <v>36</v>
      </c>
      <c r="AW25" s="47">
        <v>37</v>
      </c>
      <c r="AX25" s="47">
        <v>38</v>
      </c>
      <c r="AY25" s="47">
        <v>39</v>
      </c>
      <c r="AZ25" s="47">
        <v>40</v>
      </c>
      <c r="BA25" s="47">
        <v>41</v>
      </c>
      <c r="BB25" s="47">
        <v>42</v>
      </c>
      <c r="BC25" s="47">
        <v>43</v>
      </c>
      <c r="BD25" s="47">
        <v>44</v>
      </c>
      <c r="BE25" s="47">
        <v>45</v>
      </c>
      <c r="BF25" s="47">
        <v>46</v>
      </c>
      <c r="BG25" s="47">
        <v>47</v>
      </c>
      <c r="BH25" s="47">
        <v>48</v>
      </c>
      <c r="BI25" s="47">
        <v>49</v>
      </c>
      <c r="BJ25" s="47">
        <v>50</v>
      </c>
      <c r="BK25" s="47">
        <v>51</v>
      </c>
      <c r="BL25" s="47">
        <v>52</v>
      </c>
    </row>
    <row r="26" spans="9:112" ht="15.75" customHeight="1" x14ac:dyDescent="0.2">
      <c r="I26" s="285" t="s">
        <v>135</v>
      </c>
      <c r="J26" s="285"/>
      <c r="K26" s="285"/>
      <c r="L26" s="285"/>
      <c r="M26" s="47">
        <f>I17</f>
        <v>0</v>
      </c>
      <c r="N26" s="47">
        <f>K17</f>
        <v>0</v>
      </c>
      <c r="O26" s="47">
        <f>M17</f>
        <v>0</v>
      </c>
      <c r="P26" s="47">
        <f>O17</f>
        <v>0</v>
      </c>
      <c r="Q26" s="47">
        <f>Q17</f>
        <v>0</v>
      </c>
      <c r="R26" s="47">
        <f>S17</f>
        <v>1</v>
      </c>
      <c r="S26" s="47">
        <f>U17</f>
        <v>0</v>
      </c>
      <c r="T26" s="47">
        <f>W17</f>
        <v>2</v>
      </c>
      <c r="U26" s="47">
        <f>Y17</f>
        <v>0</v>
      </c>
      <c r="V26" s="47">
        <f>AA17</f>
        <v>0</v>
      </c>
      <c r="W26" s="47">
        <f>AC17</f>
        <v>0</v>
      </c>
      <c r="X26" s="47">
        <f>AE17</f>
        <v>0</v>
      </c>
      <c r="Y26" s="47">
        <f>AG17</f>
        <v>0</v>
      </c>
      <c r="Z26" s="47">
        <f>AI17</f>
        <v>4</v>
      </c>
      <c r="AA26" s="47">
        <f>AK17</f>
        <v>0</v>
      </c>
      <c r="AB26" s="47">
        <f>AM17</f>
        <v>0</v>
      </c>
      <c r="AC26" s="47">
        <f>AO17</f>
        <v>0</v>
      </c>
      <c r="AD26" s="47">
        <f>AQ17</f>
        <v>0</v>
      </c>
      <c r="AE26" s="47">
        <f>AS17</f>
        <v>0</v>
      </c>
      <c r="AF26" s="47">
        <f>AU17</f>
        <v>0</v>
      </c>
      <c r="AG26" s="47">
        <f>AW17</f>
        <v>0</v>
      </c>
      <c r="AH26" s="47">
        <f>AY17</f>
        <v>0</v>
      </c>
      <c r="AI26" s="47">
        <f>BA17</f>
        <v>4</v>
      </c>
      <c r="AJ26" s="47">
        <f>BC17</f>
        <v>4</v>
      </c>
      <c r="AK26" s="47">
        <f>BE17</f>
        <v>0</v>
      </c>
      <c r="AL26" s="47">
        <f>BG17</f>
        <v>3</v>
      </c>
      <c r="AM26" s="47">
        <f>BI17</f>
        <v>29</v>
      </c>
      <c r="AN26" s="47">
        <f>BK17</f>
        <v>4</v>
      </c>
      <c r="AO26" s="47">
        <f>BM17</f>
        <v>33</v>
      </c>
      <c r="AP26" s="47">
        <f>BO17</f>
        <v>83</v>
      </c>
      <c r="AQ26" s="47">
        <f>BQ17</f>
        <v>174</v>
      </c>
      <c r="AR26" s="47">
        <f>BS17</f>
        <v>484</v>
      </c>
      <c r="AS26" s="47">
        <f>BU17</f>
        <v>895</v>
      </c>
      <c r="AT26" s="47">
        <f>BW17</f>
        <v>1991</v>
      </c>
      <c r="AU26" s="47">
        <f>BY17</f>
        <v>1823</v>
      </c>
      <c r="AV26" s="47">
        <f>CA17</f>
        <v>1889</v>
      </c>
      <c r="AW26" s="47">
        <f>CC17</f>
        <v>2082</v>
      </c>
      <c r="AX26" s="47">
        <f>CE17</f>
        <v>2776</v>
      </c>
      <c r="AY26" s="47">
        <f>CG17</f>
        <v>2327</v>
      </c>
      <c r="AZ26" s="47">
        <f>CI17</f>
        <v>4906</v>
      </c>
      <c r="BA26" s="47">
        <f>CK17</f>
        <v>4697</v>
      </c>
      <c r="BB26" s="47">
        <f>CM17</f>
        <v>5846</v>
      </c>
      <c r="BC26" s="47">
        <f>CO17</f>
        <v>8379</v>
      </c>
      <c r="BD26" s="47">
        <f>CQ17</f>
        <v>6334</v>
      </c>
      <c r="BE26" s="47">
        <f>CS17</f>
        <v>6256</v>
      </c>
      <c r="BF26" s="47">
        <f>CU17</f>
        <v>9905</v>
      </c>
      <c r="BG26" s="47">
        <f>CW17</f>
        <v>10562</v>
      </c>
      <c r="BH26" s="47">
        <f>CY17</f>
        <v>16793</v>
      </c>
      <c r="BI26" s="47">
        <f>DA17</f>
        <v>7039</v>
      </c>
      <c r="BJ26" s="47">
        <f>DC17</f>
        <v>272</v>
      </c>
      <c r="BK26" s="47">
        <f>DE17</f>
        <v>10532</v>
      </c>
      <c r="BL26" s="47">
        <f>DG17</f>
        <v>0</v>
      </c>
    </row>
    <row r="27" spans="9:112" ht="15.75" customHeight="1" x14ac:dyDescent="0.2">
      <c r="I27" s="285" t="s">
        <v>136</v>
      </c>
      <c r="J27" s="285"/>
      <c r="K27" s="285"/>
      <c r="L27" s="285"/>
      <c r="M27" s="47">
        <f>I21</f>
        <v>9</v>
      </c>
      <c r="N27" s="47">
        <f>K21</f>
        <v>9</v>
      </c>
      <c r="O27" s="47">
        <f>M21</f>
        <v>9</v>
      </c>
      <c r="P27" s="47">
        <f>O21</f>
        <v>9</v>
      </c>
      <c r="Q27" s="47">
        <f>Q21</f>
        <v>9</v>
      </c>
      <c r="R27" s="47">
        <f>S21</f>
        <v>9</v>
      </c>
      <c r="S27" s="47">
        <f>U21</f>
        <v>9</v>
      </c>
      <c r="T27" s="47">
        <f>W21</f>
        <v>9</v>
      </c>
      <c r="U27" s="47">
        <f>Y21</f>
        <v>9</v>
      </c>
      <c r="V27" s="47">
        <f>AA21</f>
        <v>9</v>
      </c>
      <c r="W27" s="47">
        <f>AC21</f>
        <v>9</v>
      </c>
      <c r="X27" s="47">
        <f>AE21</f>
        <v>9</v>
      </c>
      <c r="Y27" s="47">
        <f>AG21</f>
        <v>9</v>
      </c>
      <c r="Z27" s="47">
        <f>AI21</f>
        <v>9</v>
      </c>
      <c r="AA27" s="47">
        <f>AK21</f>
        <v>9</v>
      </c>
      <c r="AB27" s="47">
        <f>AM21</f>
        <v>9</v>
      </c>
      <c r="AC27" s="47">
        <f>AO21</f>
        <v>9</v>
      </c>
      <c r="AD27" s="47">
        <f>AQ21</f>
        <v>9</v>
      </c>
      <c r="AE27" s="47">
        <f>AS21</f>
        <v>9</v>
      </c>
      <c r="AF27" s="47">
        <f>AU21</f>
        <v>9</v>
      </c>
      <c r="AG27" s="47">
        <f>AW21</f>
        <v>9</v>
      </c>
      <c r="AH27" s="47">
        <f>AY21</f>
        <v>9</v>
      </c>
      <c r="AI27" s="47">
        <f>BA21</f>
        <v>9</v>
      </c>
      <c r="AJ27" s="47">
        <f>BC21</f>
        <v>9</v>
      </c>
      <c r="AK27" s="47">
        <f>BE21</f>
        <v>9</v>
      </c>
      <c r="AL27" s="47">
        <f>BG21</f>
        <v>9</v>
      </c>
      <c r="AM27" s="47">
        <f>BI21</f>
        <v>9</v>
      </c>
      <c r="AN27" s="47">
        <f>BK21</f>
        <v>9</v>
      </c>
      <c r="AO27" s="47">
        <f>BM21</f>
        <v>9</v>
      </c>
      <c r="AP27" s="47">
        <f>BO21</f>
        <v>9</v>
      </c>
      <c r="AQ27" s="47">
        <f>BQ21</f>
        <v>9</v>
      </c>
      <c r="AR27" s="47">
        <f>BS21</f>
        <v>9</v>
      </c>
      <c r="AS27" s="47">
        <f>BU21</f>
        <v>9</v>
      </c>
      <c r="AT27" s="47">
        <f>BW21</f>
        <v>9</v>
      </c>
      <c r="AU27" s="47">
        <f>BY21</f>
        <v>9</v>
      </c>
      <c r="AV27" s="47">
        <f>CA21</f>
        <v>9</v>
      </c>
      <c r="AW27" s="47">
        <f>CC21</f>
        <v>9</v>
      </c>
      <c r="AX27" s="47">
        <f>CE21</f>
        <v>9</v>
      </c>
      <c r="AY27" s="47">
        <f>CG21</f>
        <v>9</v>
      </c>
      <c r="AZ27" s="47">
        <f>CI21</f>
        <v>9</v>
      </c>
      <c r="BA27" s="47">
        <f>CK21</f>
        <v>9</v>
      </c>
      <c r="BB27" s="47">
        <f>CM21</f>
        <v>9</v>
      </c>
      <c r="BC27" s="47">
        <f>CO21</f>
        <v>9</v>
      </c>
      <c r="BD27" s="47">
        <f>CQ21</f>
        <v>9</v>
      </c>
      <c r="BE27" s="47">
        <f>CS21</f>
        <v>9</v>
      </c>
      <c r="BF27" s="47">
        <f>CU21</f>
        <v>9</v>
      </c>
      <c r="BG27" s="47">
        <f>CW21</f>
        <v>9</v>
      </c>
      <c r="BH27" s="47">
        <f>CY21</f>
        <v>9</v>
      </c>
      <c r="BI27" s="47">
        <f>DA21</f>
        <v>9</v>
      </c>
      <c r="BJ27" s="47">
        <f>DC21</f>
        <v>9</v>
      </c>
      <c r="BK27" s="47">
        <f>DE21</f>
        <v>9</v>
      </c>
      <c r="BL27" s="47">
        <f>DG21</f>
        <v>0</v>
      </c>
    </row>
  </sheetData>
  <mergeCells count="161">
    <mergeCell ref="DA21:DB21"/>
    <mergeCell ref="DC21:DD21"/>
    <mergeCell ref="DE21:DF21"/>
    <mergeCell ref="DG21:DH21"/>
    <mergeCell ref="CO21:CP21"/>
    <mergeCell ref="CQ21:CR21"/>
    <mergeCell ref="CS21:CT21"/>
    <mergeCell ref="CU21:CV21"/>
    <mergeCell ref="CW21:CX21"/>
    <mergeCell ref="CY21:CZ21"/>
    <mergeCell ref="CC21:CD21"/>
    <mergeCell ref="CE21:CF21"/>
    <mergeCell ref="CG21:CH21"/>
    <mergeCell ref="CI21:CJ21"/>
    <mergeCell ref="CK21:CL21"/>
    <mergeCell ref="CM21:CN21"/>
    <mergeCell ref="BQ21:BR21"/>
    <mergeCell ref="BS21:BT21"/>
    <mergeCell ref="BU21:BV21"/>
    <mergeCell ref="BW21:BX21"/>
    <mergeCell ref="BY21:BZ21"/>
    <mergeCell ref="CA21:CB21"/>
    <mergeCell ref="BE21:BF21"/>
    <mergeCell ref="BG21:BH21"/>
    <mergeCell ref="BI21:BJ21"/>
    <mergeCell ref="BK21:BL21"/>
    <mergeCell ref="BM21:BN21"/>
    <mergeCell ref="BO21:BP21"/>
    <mergeCell ref="AS21:AT21"/>
    <mergeCell ref="AU21:AV21"/>
    <mergeCell ref="AW21:AX21"/>
    <mergeCell ref="AY21:AZ21"/>
    <mergeCell ref="BA21:BB21"/>
    <mergeCell ref="BC21:BD21"/>
    <mergeCell ref="AM21:AN21"/>
    <mergeCell ref="AO21:AP21"/>
    <mergeCell ref="AQ21:AR21"/>
    <mergeCell ref="U21:V21"/>
    <mergeCell ref="W21:X21"/>
    <mergeCell ref="Y21:Z21"/>
    <mergeCell ref="AA21:AB21"/>
    <mergeCell ref="AC21:AD21"/>
    <mergeCell ref="AE21:AF21"/>
    <mergeCell ref="Q21:R21"/>
    <mergeCell ref="S21:T21"/>
    <mergeCell ref="AG17:AH17"/>
    <mergeCell ref="AI17:AJ17"/>
    <mergeCell ref="AK17:AL17"/>
    <mergeCell ref="I17:J17"/>
    <mergeCell ref="K17:L17"/>
    <mergeCell ref="M17:N17"/>
    <mergeCell ref="O17:P17"/>
    <mergeCell ref="Q17:R17"/>
    <mergeCell ref="S17:T17"/>
    <mergeCell ref="AG21:AH21"/>
    <mergeCell ref="AI21:AJ21"/>
    <mergeCell ref="AK21:AL21"/>
    <mergeCell ref="AM17:AN17"/>
    <mergeCell ref="AO17:AP17"/>
    <mergeCell ref="AQ17:AR17"/>
    <mergeCell ref="U17:V17"/>
    <mergeCell ref="W17:X17"/>
    <mergeCell ref="Y17:Z17"/>
    <mergeCell ref="AA17:AB17"/>
    <mergeCell ref="AC17:AD17"/>
    <mergeCell ref="AE17:AF17"/>
    <mergeCell ref="CW3:CX3"/>
    <mergeCell ref="CY3:CZ3"/>
    <mergeCell ref="DA3:DB3"/>
    <mergeCell ref="DC3:DD3"/>
    <mergeCell ref="DE3:DF3"/>
    <mergeCell ref="DG3:DH3"/>
    <mergeCell ref="CK3:CL3"/>
    <mergeCell ref="CM3:CN3"/>
    <mergeCell ref="CO3:CP3"/>
    <mergeCell ref="CQ3:CR3"/>
    <mergeCell ref="CS3:CT3"/>
    <mergeCell ref="CU3:CV3"/>
    <mergeCell ref="BY3:BZ3"/>
    <mergeCell ref="CA3:CB3"/>
    <mergeCell ref="CC3:CD3"/>
    <mergeCell ref="CE3:CF3"/>
    <mergeCell ref="CG3:CH3"/>
    <mergeCell ref="CI3:CJ3"/>
    <mergeCell ref="BM3:BN3"/>
    <mergeCell ref="BO3:BP3"/>
    <mergeCell ref="BQ3:BR3"/>
    <mergeCell ref="BS3:BT3"/>
    <mergeCell ref="BU3:BV3"/>
    <mergeCell ref="BW3:BX3"/>
    <mergeCell ref="BA3:BB3"/>
    <mergeCell ref="BC3:BD3"/>
    <mergeCell ref="BE3:BF3"/>
    <mergeCell ref="BG3:BH3"/>
    <mergeCell ref="BI3:BJ3"/>
    <mergeCell ref="BK3:BL3"/>
    <mergeCell ref="AO3:AP3"/>
    <mergeCell ref="AQ3:AR3"/>
    <mergeCell ref="AS3:AT3"/>
    <mergeCell ref="AU3:AV3"/>
    <mergeCell ref="AW3:AX3"/>
    <mergeCell ref="AY3:AZ3"/>
    <mergeCell ref="AC3:AD3"/>
    <mergeCell ref="AE3:AF3"/>
    <mergeCell ref="AG3:AH3"/>
    <mergeCell ref="AI3:AJ3"/>
    <mergeCell ref="AK3:AL3"/>
    <mergeCell ref="AM3:AN3"/>
    <mergeCell ref="Q3:R3"/>
    <mergeCell ref="S3:T3"/>
    <mergeCell ref="U3:V3"/>
    <mergeCell ref="W3:X3"/>
    <mergeCell ref="Y3:Z3"/>
    <mergeCell ref="AA3:AB3"/>
    <mergeCell ref="I1:K1"/>
    <mergeCell ref="I2:K2"/>
    <mergeCell ref="I3:J3"/>
    <mergeCell ref="K3:L3"/>
    <mergeCell ref="M3:N3"/>
    <mergeCell ref="O3:P3"/>
    <mergeCell ref="I25:L25"/>
    <mergeCell ref="I26:L26"/>
    <mergeCell ref="I27:L27"/>
    <mergeCell ref="I21:J21"/>
    <mergeCell ref="K21:L21"/>
    <mergeCell ref="M21:N21"/>
    <mergeCell ref="O21:P21"/>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U17:CV17"/>
    <mergeCell ref="CW17:CX17"/>
    <mergeCell ref="CY17:CZ17"/>
    <mergeCell ref="DA17:DB17"/>
    <mergeCell ref="DC17:DD17"/>
    <mergeCell ref="DE17:DF17"/>
    <mergeCell ref="DG17:DH17"/>
    <mergeCell ref="CC17:CD17"/>
    <mergeCell ref="CE17:CF17"/>
    <mergeCell ref="CG17:CH17"/>
    <mergeCell ref="CI17:CJ17"/>
    <mergeCell ref="CK17:CL17"/>
    <mergeCell ref="CM17:CN17"/>
    <mergeCell ref="CO17:CP17"/>
    <mergeCell ref="CQ17:CR17"/>
    <mergeCell ref="CS17:CT17"/>
  </mergeCells>
  <conditionalFormatting sqref="I5:DH14">
    <cfRule type="cellIs" dxfId="14" priority="2" operator="greaterThan">
      <formula>0</formula>
    </cfRule>
  </conditionalFormatting>
  <conditionalFormatting sqref="I19">
    <cfRule type="cellIs" dxfId="13" priority="1" operator="greater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4"/>
  <sheetViews>
    <sheetView workbookViewId="0">
      <pane xSplit="8" ySplit="4" topLeftCell="AI5" activePane="bottomRight" state="frozen"/>
      <selection pane="topRight" activeCell="I1" sqref="I1"/>
      <selection pane="bottomLeft" activeCell="A5" sqref="A5"/>
      <selection pane="bottomRight" activeCell="B5" sqref="B5:B12"/>
    </sheetView>
  </sheetViews>
  <sheetFormatPr baseColWidth="10" defaultColWidth="14.42578125" defaultRowHeight="15.75" customHeight="1" x14ac:dyDescent="0.2"/>
  <cols>
    <col min="1" max="2" width="8.5703125" customWidth="1"/>
    <col min="3" max="3" width="12.5703125" customWidth="1"/>
    <col min="4" max="8" width="8.5703125" customWidth="1"/>
    <col min="9" max="112" width="5.140625" customWidth="1"/>
  </cols>
  <sheetData>
    <row r="1" spans="1:112" ht="15.75" customHeight="1" x14ac:dyDescent="0.2">
      <c r="A1" s="5" t="s">
        <v>0</v>
      </c>
      <c r="B1" s="5" t="s">
        <v>1</v>
      </c>
      <c r="C1" s="5" t="s">
        <v>2</v>
      </c>
      <c r="D1" s="5" t="s">
        <v>4</v>
      </c>
      <c r="E1" s="7"/>
      <c r="F1" s="5" t="s">
        <v>5</v>
      </c>
      <c r="G1" s="5" t="s">
        <v>6</v>
      </c>
      <c r="H1" s="5" t="s">
        <v>7</v>
      </c>
      <c r="I1" s="286" t="s">
        <v>8</v>
      </c>
      <c r="J1" s="287"/>
      <c r="K1" s="28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row>
    <row r="2" spans="1:112" ht="15.75" customHeight="1" x14ac:dyDescent="0.2">
      <c r="A2" s="5" t="s">
        <v>9</v>
      </c>
      <c r="B2" s="5" t="s">
        <v>10</v>
      </c>
      <c r="C2" s="5" t="s">
        <v>11</v>
      </c>
      <c r="D2" s="9" t="s">
        <v>13</v>
      </c>
      <c r="E2" s="5" t="s">
        <v>14</v>
      </c>
      <c r="F2" s="5" t="s">
        <v>15</v>
      </c>
      <c r="G2" s="5" t="s">
        <v>16</v>
      </c>
      <c r="H2" s="5" t="s">
        <v>17</v>
      </c>
      <c r="I2" s="286" t="s">
        <v>18</v>
      </c>
      <c r="J2" s="287"/>
      <c r="K2" s="28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row>
    <row r="3" spans="1:112" ht="15.75" customHeight="1" x14ac:dyDescent="0.2">
      <c r="A3" s="8"/>
      <c r="B3" s="8"/>
      <c r="C3" s="8"/>
      <c r="D3" s="8"/>
      <c r="E3" s="8"/>
      <c r="F3" s="8"/>
      <c r="G3" s="8"/>
      <c r="H3" s="8"/>
      <c r="I3" s="288">
        <v>1</v>
      </c>
      <c r="J3" s="290"/>
      <c r="K3" s="288">
        <v>2</v>
      </c>
      <c r="L3" s="290"/>
      <c r="M3" s="288">
        <v>3</v>
      </c>
      <c r="N3" s="290"/>
      <c r="O3" s="288">
        <v>4</v>
      </c>
      <c r="P3" s="290"/>
      <c r="Q3" s="288">
        <v>5</v>
      </c>
      <c r="R3" s="290"/>
      <c r="S3" s="288">
        <v>6</v>
      </c>
      <c r="T3" s="290"/>
      <c r="U3" s="288">
        <v>7</v>
      </c>
      <c r="V3" s="290"/>
      <c r="W3" s="288">
        <v>8</v>
      </c>
      <c r="X3" s="290"/>
      <c r="Y3" s="288">
        <v>9</v>
      </c>
      <c r="Z3" s="290"/>
      <c r="AA3" s="288">
        <v>10</v>
      </c>
      <c r="AB3" s="290"/>
      <c r="AC3" s="288">
        <v>11</v>
      </c>
      <c r="AD3" s="290"/>
      <c r="AE3" s="288">
        <v>12</v>
      </c>
      <c r="AF3" s="290"/>
      <c r="AG3" s="288">
        <v>13</v>
      </c>
      <c r="AH3" s="290"/>
      <c r="AI3" s="288">
        <v>14</v>
      </c>
      <c r="AJ3" s="290"/>
      <c r="AK3" s="288">
        <v>15</v>
      </c>
      <c r="AL3" s="290"/>
      <c r="AM3" s="288">
        <v>16</v>
      </c>
      <c r="AN3" s="290"/>
      <c r="AO3" s="288">
        <v>17</v>
      </c>
      <c r="AP3" s="290"/>
      <c r="AQ3" s="288">
        <v>18</v>
      </c>
      <c r="AR3" s="290"/>
      <c r="AS3" s="288">
        <v>19</v>
      </c>
      <c r="AT3" s="290"/>
      <c r="AU3" s="288">
        <v>20</v>
      </c>
      <c r="AV3" s="290"/>
      <c r="AW3" s="288">
        <v>21</v>
      </c>
      <c r="AX3" s="290"/>
      <c r="AY3" s="288">
        <v>22</v>
      </c>
      <c r="AZ3" s="290"/>
      <c r="BA3" s="288">
        <v>23</v>
      </c>
      <c r="BB3" s="290"/>
      <c r="BC3" s="288">
        <v>24</v>
      </c>
      <c r="BD3" s="290"/>
      <c r="BE3" s="288">
        <v>25</v>
      </c>
      <c r="BF3" s="290"/>
      <c r="BG3" s="288">
        <v>26</v>
      </c>
      <c r="BH3" s="290"/>
      <c r="BI3" s="288">
        <v>27</v>
      </c>
      <c r="BJ3" s="290"/>
      <c r="BK3" s="288">
        <v>28</v>
      </c>
      <c r="BL3" s="290"/>
      <c r="BM3" s="288">
        <v>29</v>
      </c>
      <c r="BN3" s="290"/>
      <c r="BO3" s="288">
        <v>30</v>
      </c>
      <c r="BP3" s="290"/>
      <c r="BQ3" s="288">
        <v>31</v>
      </c>
      <c r="BR3" s="290"/>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A4" s="8"/>
      <c r="B4" s="8"/>
      <c r="C4" s="78"/>
      <c r="D4" s="78"/>
      <c r="E4" s="78"/>
      <c r="F4" s="78"/>
      <c r="G4" s="78"/>
      <c r="H4" s="78"/>
      <c r="I4" s="10" t="s">
        <v>19</v>
      </c>
      <c r="J4" s="10" t="s">
        <v>20</v>
      </c>
      <c r="K4" s="10" t="s">
        <v>19</v>
      </c>
      <c r="L4" s="10" t="s">
        <v>20</v>
      </c>
      <c r="M4" s="10" t="s">
        <v>19</v>
      </c>
      <c r="N4" s="10" t="s">
        <v>20</v>
      </c>
      <c r="O4" s="10" t="s">
        <v>19</v>
      </c>
      <c r="P4" s="10" t="s">
        <v>20</v>
      </c>
      <c r="Q4" s="10" t="s">
        <v>19</v>
      </c>
      <c r="R4" s="10" t="s">
        <v>20</v>
      </c>
      <c r="S4" s="10" t="s">
        <v>19</v>
      </c>
      <c r="T4" s="10" t="s">
        <v>20</v>
      </c>
      <c r="U4" s="10" t="s">
        <v>19</v>
      </c>
      <c r="V4" s="10" t="s">
        <v>20</v>
      </c>
      <c r="W4" s="10" t="s">
        <v>19</v>
      </c>
      <c r="X4" s="10" t="s">
        <v>20</v>
      </c>
      <c r="Y4" s="10" t="s">
        <v>19</v>
      </c>
      <c r="Z4" s="10" t="s">
        <v>20</v>
      </c>
      <c r="AA4" s="10" t="s">
        <v>19</v>
      </c>
      <c r="AB4" s="10" t="s">
        <v>20</v>
      </c>
      <c r="AC4" s="10" t="s">
        <v>19</v>
      </c>
      <c r="AD4" s="10" t="s">
        <v>20</v>
      </c>
      <c r="AE4" s="10" t="s">
        <v>19</v>
      </c>
      <c r="AF4" s="10" t="s">
        <v>20</v>
      </c>
      <c r="AG4" s="10" t="s">
        <v>19</v>
      </c>
      <c r="AH4" s="10" t="s">
        <v>20</v>
      </c>
      <c r="AI4" s="10" t="s">
        <v>19</v>
      </c>
      <c r="AJ4" s="10" t="s">
        <v>20</v>
      </c>
      <c r="AK4" s="10" t="s">
        <v>19</v>
      </c>
      <c r="AL4" s="10" t="s">
        <v>20</v>
      </c>
      <c r="AM4" s="10" t="s">
        <v>19</v>
      </c>
      <c r="AN4" s="10" t="s">
        <v>20</v>
      </c>
      <c r="AO4" s="10" t="s">
        <v>19</v>
      </c>
      <c r="AP4" s="10" t="s">
        <v>20</v>
      </c>
      <c r="AQ4" s="10" t="s">
        <v>19</v>
      </c>
      <c r="AR4" s="10" t="s">
        <v>20</v>
      </c>
      <c r="AS4" s="10" t="s">
        <v>19</v>
      </c>
      <c r="AT4" s="10" t="s">
        <v>20</v>
      </c>
      <c r="AU4" s="10" t="s">
        <v>19</v>
      </c>
      <c r="AV4" s="10" t="s">
        <v>20</v>
      </c>
      <c r="AW4" s="10" t="s">
        <v>19</v>
      </c>
      <c r="AX4" s="10" t="s">
        <v>20</v>
      </c>
      <c r="AY4" s="10" t="s">
        <v>19</v>
      </c>
      <c r="AZ4" s="10" t="s">
        <v>20</v>
      </c>
      <c r="BA4" s="10" t="s">
        <v>19</v>
      </c>
      <c r="BB4" s="10" t="s">
        <v>20</v>
      </c>
      <c r="BC4" s="10" t="s">
        <v>19</v>
      </c>
      <c r="BD4" s="10" t="s">
        <v>20</v>
      </c>
      <c r="BE4" s="10" t="s">
        <v>19</v>
      </c>
      <c r="BF4" s="10" t="s">
        <v>20</v>
      </c>
      <c r="BG4" s="10" t="s">
        <v>19</v>
      </c>
      <c r="BH4" s="10" t="s">
        <v>20</v>
      </c>
      <c r="BI4" s="10" t="s">
        <v>19</v>
      </c>
      <c r="BJ4" s="10" t="s">
        <v>20</v>
      </c>
      <c r="BK4" s="10" t="s">
        <v>19</v>
      </c>
      <c r="BL4" s="10" t="s">
        <v>20</v>
      </c>
      <c r="BM4" s="10" t="s">
        <v>19</v>
      </c>
      <c r="BN4" s="10" t="s">
        <v>20</v>
      </c>
      <c r="BO4" s="10" t="s">
        <v>19</v>
      </c>
      <c r="BP4" s="10" t="s">
        <v>20</v>
      </c>
      <c r="BQ4" s="10" t="s">
        <v>19</v>
      </c>
      <c r="BR4" s="10" t="s">
        <v>20</v>
      </c>
      <c r="BS4" s="10" t="s">
        <v>19</v>
      </c>
      <c r="BT4" s="10" t="s">
        <v>20</v>
      </c>
      <c r="BU4" s="10" t="s">
        <v>19</v>
      </c>
      <c r="BV4" s="10" t="s">
        <v>20</v>
      </c>
      <c r="BW4" s="10" t="s">
        <v>19</v>
      </c>
      <c r="BX4" s="10" t="s">
        <v>20</v>
      </c>
      <c r="BY4" s="10" t="s">
        <v>19</v>
      </c>
      <c r="BZ4" s="10" t="s">
        <v>20</v>
      </c>
      <c r="CA4" s="10" t="s">
        <v>19</v>
      </c>
      <c r="CB4" s="10" t="s">
        <v>20</v>
      </c>
      <c r="CC4" s="10" t="s">
        <v>19</v>
      </c>
      <c r="CD4" s="10" t="s">
        <v>20</v>
      </c>
      <c r="CE4" s="10" t="s">
        <v>19</v>
      </c>
      <c r="CF4" s="10" t="s">
        <v>20</v>
      </c>
      <c r="CG4" s="10" t="s">
        <v>19</v>
      </c>
      <c r="CH4" s="10" t="s">
        <v>20</v>
      </c>
      <c r="CI4" s="10" t="s">
        <v>19</v>
      </c>
      <c r="CJ4" s="10" t="s">
        <v>20</v>
      </c>
      <c r="CK4" s="10" t="s">
        <v>19</v>
      </c>
      <c r="CL4" s="10" t="s">
        <v>20</v>
      </c>
      <c r="CM4" s="10" t="s">
        <v>19</v>
      </c>
      <c r="CN4" s="10" t="s">
        <v>20</v>
      </c>
      <c r="CO4" s="10" t="s">
        <v>19</v>
      </c>
      <c r="CP4" s="10" t="s">
        <v>20</v>
      </c>
      <c r="CQ4" s="10" t="s">
        <v>19</v>
      </c>
      <c r="CR4" s="10" t="s">
        <v>20</v>
      </c>
      <c r="CS4" s="10" t="s">
        <v>19</v>
      </c>
      <c r="CT4" s="10" t="s">
        <v>20</v>
      </c>
      <c r="CU4" s="10" t="s">
        <v>19</v>
      </c>
      <c r="CV4" s="10" t="s">
        <v>20</v>
      </c>
      <c r="CW4" s="10" t="s">
        <v>19</v>
      </c>
      <c r="CX4" s="10" t="s">
        <v>20</v>
      </c>
      <c r="CY4" s="10" t="s">
        <v>19</v>
      </c>
      <c r="CZ4" s="10" t="s">
        <v>20</v>
      </c>
      <c r="DA4" s="10" t="s">
        <v>19</v>
      </c>
      <c r="DB4" s="10" t="s">
        <v>20</v>
      </c>
      <c r="DC4" s="10" t="s">
        <v>19</v>
      </c>
      <c r="DD4" s="10" t="s">
        <v>20</v>
      </c>
      <c r="DE4" s="10" t="s">
        <v>19</v>
      </c>
      <c r="DF4" s="10" t="s">
        <v>20</v>
      </c>
      <c r="DG4" s="10" t="s">
        <v>19</v>
      </c>
      <c r="DH4" s="10" t="s">
        <v>20</v>
      </c>
    </row>
    <row r="5" spans="1:112" ht="15.75" customHeight="1" x14ac:dyDescent="0.2">
      <c r="A5" s="12" t="s">
        <v>71</v>
      </c>
      <c r="B5" s="12">
        <v>1</v>
      </c>
      <c r="C5" s="78"/>
      <c r="D5" s="130" t="s">
        <v>75</v>
      </c>
      <c r="E5" s="130"/>
      <c r="F5" s="78"/>
      <c r="G5" s="130" t="s">
        <v>384</v>
      </c>
      <c r="H5" s="78"/>
      <c r="I5" s="131">
        <v>5</v>
      </c>
      <c r="J5" s="131">
        <v>9</v>
      </c>
      <c r="K5" s="131">
        <v>12</v>
      </c>
      <c r="L5" s="131">
        <v>16</v>
      </c>
      <c r="M5" s="131">
        <v>0</v>
      </c>
      <c r="N5" s="131">
        <v>0</v>
      </c>
      <c r="O5" s="131">
        <v>3</v>
      </c>
      <c r="P5" s="131">
        <v>8</v>
      </c>
      <c r="Q5" s="130">
        <v>1</v>
      </c>
      <c r="R5" s="130">
        <v>0</v>
      </c>
      <c r="S5" s="130">
        <v>3</v>
      </c>
      <c r="T5" s="130">
        <v>2</v>
      </c>
      <c r="U5" s="130"/>
      <c r="V5" s="130"/>
      <c r="W5" s="130">
        <v>4</v>
      </c>
      <c r="X5" s="130">
        <v>1</v>
      </c>
      <c r="Y5" s="130">
        <v>1</v>
      </c>
      <c r="Z5" s="130">
        <v>6</v>
      </c>
      <c r="AA5" s="130">
        <v>0</v>
      </c>
      <c r="AB5" s="130">
        <v>1</v>
      </c>
      <c r="AC5" s="130">
        <v>37</v>
      </c>
      <c r="AD5" s="130">
        <v>54</v>
      </c>
      <c r="AE5" s="130">
        <v>21</v>
      </c>
      <c r="AF5" s="130">
        <v>55</v>
      </c>
      <c r="AG5" s="130">
        <v>15</v>
      </c>
      <c r="AH5" s="130">
        <v>60</v>
      </c>
      <c r="AI5" s="130">
        <v>30</v>
      </c>
      <c r="AJ5" s="130">
        <v>102</v>
      </c>
      <c r="AK5" s="130">
        <v>8</v>
      </c>
      <c r="AL5" s="130">
        <v>18</v>
      </c>
      <c r="AM5" s="130">
        <v>7</v>
      </c>
      <c r="AN5" s="130">
        <v>1</v>
      </c>
      <c r="AO5" s="130">
        <v>11</v>
      </c>
      <c r="AP5" s="130">
        <v>6</v>
      </c>
      <c r="AQ5" s="130">
        <v>1</v>
      </c>
      <c r="AR5" s="130">
        <v>3</v>
      </c>
      <c r="AS5" s="78"/>
      <c r="AT5" s="78"/>
      <c r="AU5" s="78"/>
      <c r="AV5" s="78"/>
      <c r="AW5" s="78"/>
      <c r="AX5" s="78"/>
      <c r="AY5" s="130">
        <v>49</v>
      </c>
      <c r="AZ5" s="78"/>
      <c r="BA5" s="130">
        <v>23</v>
      </c>
      <c r="BB5" s="78"/>
      <c r="BC5" s="130">
        <v>14</v>
      </c>
      <c r="BD5" s="130">
        <v>20</v>
      </c>
      <c r="BE5" s="130">
        <v>12</v>
      </c>
      <c r="BF5" s="130">
        <v>11</v>
      </c>
      <c r="BG5" s="130">
        <v>38</v>
      </c>
      <c r="BH5" s="130">
        <v>25</v>
      </c>
      <c r="BI5" s="130">
        <v>36</v>
      </c>
      <c r="BJ5" s="130">
        <v>33</v>
      </c>
      <c r="BK5" s="130">
        <v>249</v>
      </c>
      <c r="BL5" s="130">
        <v>232</v>
      </c>
      <c r="BM5" s="130">
        <v>580</v>
      </c>
      <c r="BN5" s="130">
        <v>488</v>
      </c>
      <c r="BO5" s="130">
        <v>21</v>
      </c>
      <c r="BP5" s="130">
        <v>20</v>
      </c>
      <c r="BQ5" s="130">
        <v>48</v>
      </c>
      <c r="BR5" s="130">
        <v>58</v>
      </c>
      <c r="BS5" s="130">
        <v>496</v>
      </c>
      <c r="BT5" s="130">
        <v>699</v>
      </c>
      <c r="BU5" s="130">
        <v>406</v>
      </c>
      <c r="BV5" s="130">
        <v>335</v>
      </c>
      <c r="BW5" s="130">
        <v>892</v>
      </c>
      <c r="BX5" s="130">
        <v>548</v>
      </c>
      <c r="BY5" s="130">
        <v>1524</v>
      </c>
      <c r="BZ5" s="130">
        <v>916</v>
      </c>
      <c r="CA5" s="295">
        <v>4676</v>
      </c>
      <c r="CB5" s="295"/>
      <c r="CC5" s="295">
        <v>3968</v>
      </c>
      <c r="CD5" s="295"/>
      <c r="CE5" s="295">
        <v>2224</v>
      </c>
      <c r="CF5" s="295"/>
      <c r="CG5" s="295">
        <v>5216</v>
      </c>
      <c r="CH5" s="295"/>
      <c r="CI5" s="295">
        <v>1792</v>
      </c>
      <c r="CJ5" s="295"/>
      <c r="CK5" s="130">
        <v>1248</v>
      </c>
      <c r="CL5" s="130">
        <v>864</v>
      </c>
      <c r="CM5" s="130">
        <v>3232</v>
      </c>
      <c r="CN5" s="130">
        <v>1312</v>
      </c>
      <c r="CO5" s="130">
        <v>832</v>
      </c>
      <c r="CP5" s="130">
        <v>256</v>
      </c>
      <c r="CQ5" s="130">
        <v>864</v>
      </c>
      <c r="CR5" s="130">
        <v>224</v>
      </c>
      <c r="CS5" s="130">
        <v>1456</v>
      </c>
      <c r="CT5" s="130">
        <v>608</v>
      </c>
      <c r="CU5" s="130">
        <v>3312</v>
      </c>
      <c r="CV5" s="130">
        <v>1792</v>
      </c>
      <c r="CW5" s="130">
        <v>768</v>
      </c>
      <c r="CX5" s="130">
        <v>608</v>
      </c>
      <c r="CY5" s="130">
        <v>1168</v>
      </c>
      <c r="CZ5" s="130">
        <v>736</v>
      </c>
      <c r="DA5" s="130">
        <v>336</v>
      </c>
      <c r="DB5" s="130">
        <v>272</v>
      </c>
      <c r="DC5" s="166">
        <v>212</v>
      </c>
      <c r="DD5" s="166">
        <v>172</v>
      </c>
      <c r="DE5" s="78"/>
      <c r="DF5" s="78"/>
      <c r="DG5" s="78"/>
      <c r="DH5" s="8"/>
    </row>
    <row r="6" spans="1:112" ht="15.75" customHeight="1" x14ac:dyDescent="0.2">
      <c r="A6" s="12" t="s">
        <v>71</v>
      </c>
      <c r="B6" s="12">
        <v>2</v>
      </c>
      <c r="C6" s="78"/>
      <c r="D6" s="130" t="s">
        <v>77</v>
      </c>
      <c r="E6" s="130"/>
      <c r="F6" s="78"/>
      <c r="G6" s="130" t="s">
        <v>385</v>
      </c>
      <c r="H6" s="78"/>
      <c r="I6" s="131">
        <v>0</v>
      </c>
      <c r="J6" s="131">
        <v>1</v>
      </c>
      <c r="K6" s="131">
        <v>3</v>
      </c>
      <c r="L6" s="131">
        <v>3</v>
      </c>
      <c r="M6" s="131">
        <v>0</v>
      </c>
      <c r="N6" s="131">
        <v>0</v>
      </c>
      <c r="O6" s="130">
        <v>1</v>
      </c>
      <c r="P6" s="130">
        <v>1</v>
      </c>
      <c r="Q6" s="130">
        <v>0</v>
      </c>
      <c r="R6" s="130">
        <v>0</v>
      </c>
      <c r="S6" s="130">
        <v>0</v>
      </c>
      <c r="T6" s="130">
        <v>0</v>
      </c>
      <c r="U6" s="130"/>
      <c r="V6" s="130"/>
      <c r="W6" s="130">
        <v>0</v>
      </c>
      <c r="X6" s="130">
        <v>0</v>
      </c>
      <c r="Y6" s="130">
        <v>0</v>
      </c>
      <c r="Z6" s="130">
        <v>0</v>
      </c>
      <c r="AA6" s="130">
        <v>0</v>
      </c>
      <c r="AB6" s="130">
        <v>0</v>
      </c>
      <c r="AC6" s="130">
        <v>0</v>
      </c>
      <c r="AD6" s="130">
        <v>0</v>
      </c>
      <c r="AE6" s="130">
        <v>1</v>
      </c>
      <c r="AF6" s="130">
        <v>1</v>
      </c>
      <c r="AG6" s="130">
        <v>0</v>
      </c>
      <c r="AH6" s="130">
        <v>0</v>
      </c>
      <c r="AI6" s="130">
        <v>0</v>
      </c>
      <c r="AJ6" s="130">
        <v>1</v>
      </c>
      <c r="AK6" s="130">
        <v>0</v>
      </c>
      <c r="AL6" s="130">
        <v>2</v>
      </c>
      <c r="AM6" s="130">
        <v>1</v>
      </c>
      <c r="AN6" s="130">
        <v>1</v>
      </c>
      <c r="AO6" s="130">
        <v>0</v>
      </c>
      <c r="AP6" s="130">
        <v>0</v>
      </c>
      <c r="AQ6" s="130">
        <v>1</v>
      </c>
      <c r="AR6" s="130">
        <v>0</v>
      </c>
      <c r="AS6" s="78"/>
      <c r="AT6" s="78"/>
      <c r="AU6" s="78"/>
      <c r="AV6" s="78"/>
      <c r="AW6" s="78"/>
      <c r="AX6" s="78"/>
      <c r="AY6" s="130">
        <v>21</v>
      </c>
      <c r="AZ6" s="78"/>
      <c r="BA6" s="130">
        <v>18</v>
      </c>
      <c r="BB6" s="78"/>
      <c r="BC6" s="130">
        <v>2</v>
      </c>
      <c r="BD6" s="130">
        <v>9</v>
      </c>
      <c r="BE6" s="130">
        <v>1</v>
      </c>
      <c r="BF6" s="130">
        <v>2</v>
      </c>
      <c r="BG6" s="130">
        <v>16</v>
      </c>
      <c r="BH6" s="130">
        <v>52</v>
      </c>
      <c r="BI6" s="130">
        <v>9</v>
      </c>
      <c r="BJ6" s="130">
        <v>31</v>
      </c>
      <c r="BK6" s="130">
        <v>99</v>
      </c>
      <c r="BL6" s="130">
        <v>71</v>
      </c>
      <c r="BM6" s="130">
        <v>83</v>
      </c>
      <c r="BN6" s="130">
        <v>120</v>
      </c>
      <c r="BO6" s="130">
        <v>23</v>
      </c>
      <c r="BP6" s="130">
        <v>38</v>
      </c>
      <c r="BQ6" s="130">
        <v>34</v>
      </c>
      <c r="BR6" s="130">
        <v>42</v>
      </c>
      <c r="BS6" s="130">
        <v>75</v>
      </c>
      <c r="BT6" s="130">
        <v>70</v>
      </c>
      <c r="BU6" s="130">
        <v>54</v>
      </c>
      <c r="BV6" s="130">
        <v>38</v>
      </c>
      <c r="BW6" s="130">
        <v>72</v>
      </c>
      <c r="BX6" s="130">
        <v>61</v>
      </c>
      <c r="BY6" s="130">
        <v>58</v>
      </c>
      <c r="BZ6" s="130">
        <v>48</v>
      </c>
      <c r="CA6" s="295">
        <v>288</v>
      </c>
      <c r="CB6" s="295"/>
      <c r="CC6" s="295">
        <v>238</v>
      </c>
      <c r="CD6" s="295"/>
      <c r="CE6" s="295">
        <v>492</v>
      </c>
      <c r="CF6" s="295"/>
      <c r="CG6" s="295">
        <v>304</v>
      </c>
      <c r="CH6" s="295"/>
      <c r="CI6" s="295">
        <v>384</v>
      </c>
      <c r="CJ6" s="295"/>
      <c r="CK6" s="130">
        <v>344</v>
      </c>
      <c r="CL6" s="130">
        <v>112</v>
      </c>
      <c r="CM6" s="130">
        <v>1056</v>
      </c>
      <c r="CN6" s="130">
        <v>448</v>
      </c>
      <c r="CO6" s="130">
        <v>840</v>
      </c>
      <c r="CP6" s="130">
        <v>160</v>
      </c>
      <c r="CQ6" s="130">
        <v>464</v>
      </c>
      <c r="CR6" s="130">
        <v>104</v>
      </c>
      <c r="CS6" s="130">
        <v>416</v>
      </c>
      <c r="CT6" s="130">
        <v>176</v>
      </c>
      <c r="CU6" s="130">
        <v>464</v>
      </c>
      <c r="CV6" s="130">
        <v>256</v>
      </c>
      <c r="CW6" s="130">
        <v>84</v>
      </c>
      <c r="CX6" s="130">
        <v>104</v>
      </c>
      <c r="CY6" s="130">
        <v>284</v>
      </c>
      <c r="CZ6" s="130">
        <v>160</v>
      </c>
      <c r="DA6" s="130">
        <v>120</v>
      </c>
      <c r="DB6" s="130">
        <v>56</v>
      </c>
      <c r="DC6" s="166">
        <v>48</v>
      </c>
      <c r="DD6" s="166">
        <v>24</v>
      </c>
      <c r="DE6" s="78"/>
      <c r="DF6" s="78"/>
      <c r="DG6" s="78"/>
      <c r="DH6" s="8"/>
    </row>
    <row r="7" spans="1:112" ht="15.75" customHeight="1" x14ac:dyDescent="0.2">
      <c r="A7" s="12" t="s">
        <v>71</v>
      </c>
      <c r="B7" s="12">
        <v>3</v>
      </c>
      <c r="C7" s="78"/>
      <c r="D7" s="130" t="s">
        <v>76</v>
      </c>
      <c r="E7" s="130"/>
      <c r="F7" s="78"/>
      <c r="G7" s="130" t="s">
        <v>386</v>
      </c>
      <c r="H7" s="78"/>
      <c r="I7" s="131">
        <v>0</v>
      </c>
      <c r="J7" s="131">
        <v>0</v>
      </c>
      <c r="K7" s="131">
        <v>0</v>
      </c>
      <c r="L7" s="131">
        <v>2</v>
      </c>
      <c r="M7" s="131">
        <v>0</v>
      </c>
      <c r="N7" s="131">
        <v>0</v>
      </c>
      <c r="O7" s="130">
        <v>0</v>
      </c>
      <c r="P7" s="130">
        <v>0</v>
      </c>
      <c r="Q7" s="130">
        <v>0</v>
      </c>
      <c r="R7" s="130">
        <v>0</v>
      </c>
      <c r="S7" s="130">
        <v>0</v>
      </c>
      <c r="T7" s="130">
        <v>0</v>
      </c>
      <c r="U7" s="130"/>
      <c r="V7" s="130"/>
      <c r="W7" s="130">
        <v>0</v>
      </c>
      <c r="X7" s="130">
        <v>0</v>
      </c>
      <c r="Y7" s="130">
        <v>0</v>
      </c>
      <c r="Z7" s="130">
        <v>0</v>
      </c>
      <c r="AA7" s="130">
        <v>0</v>
      </c>
      <c r="AB7" s="130">
        <v>0</v>
      </c>
      <c r="AC7" s="130">
        <v>0</v>
      </c>
      <c r="AD7" s="130">
        <v>0</v>
      </c>
      <c r="AE7" s="130">
        <v>0</v>
      </c>
      <c r="AF7" s="130">
        <v>2</v>
      </c>
      <c r="AG7" s="130">
        <v>1</v>
      </c>
      <c r="AH7" s="130">
        <v>0</v>
      </c>
      <c r="AI7" s="130">
        <v>0</v>
      </c>
      <c r="AJ7" s="130">
        <v>1</v>
      </c>
      <c r="AK7" s="130">
        <v>0</v>
      </c>
      <c r="AL7" s="130">
        <v>0</v>
      </c>
      <c r="AM7" s="130">
        <v>1</v>
      </c>
      <c r="AN7" s="130">
        <v>0</v>
      </c>
      <c r="AO7" s="130">
        <v>0</v>
      </c>
      <c r="AP7" s="130">
        <v>0</v>
      </c>
      <c r="AQ7" s="130">
        <v>0</v>
      </c>
      <c r="AR7" s="130">
        <v>0</v>
      </c>
      <c r="AS7" s="78"/>
      <c r="AT7" s="78"/>
      <c r="AU7" s="78"/>
      <c r="AV7" s="78"/>
      <c r="AW7" s="78"/>
      <c r="AX7" s="78"/>
      <c r="AY7" s="130">
        <v>4</v>
      </c>
      <c r="AZ7" s="78"/>
      <c r="BA7" s="130">
        <v>2</v>
      </c>
      <c r="BB7" s="78"/>
      <c r="BC7" s="130">
        <v>0</v>
      </c>
      <c r="BD7" s="130">
        <v>1</v>
      </c>
      <c r="BE7" s="130">
        <v>0</v>
      </c>
      <c r="BF7" s="130">
        <v>0</v>
      </c>
      <c r="BG7" s="130">
        <v>0</v>
      </c>
      <c r="BH7" s="130">
        <v>3</v>
      </c>
      <c r="BI7" s="130">
        <v>13</v>
      </c>
      <c r="BJ7" s="130">
        <v>8</v>
      </c>
      <c r="BK7" s="130">
        <v>2</v>
      </c>
      <c r="BL7" s="130">
        <v>3</v>
      </c>
      <c r="BM7" s="130">
        <v>13</v>
      </c>
      <c r="BN7" s="130">
        <v>16</v>
      </c>
      <c r="BO7" s="130">
        <v>2</v>
      </c>
      <c r="BP7" s="130">
        <v>7</v>
      </c>
      <c r="BQ7" s="130">
        <v>5</v>
      </c>
      <c r="BR7" s="130">
        <v>11</v>
      </c>
      <c r="BS7" s="130">
        <v>2</v>
      </c>
      <c r="BT7" s="130">
        <v>6</v>
      </c>
      <c r="BU7" s="130">
        <v>5</v>
      </c>
      <c r="BV7" s="130">
        <v>6</v>
      </c>
      <c r="BW7" s="130">
        <v>35</v>
      </c>
      <c r="BX7" s="130">
        <v>74</v>
      </c>
      <c r="BY7" s="130">
        <v>21</v>
      </c>
      <c r="BZ7" s="130">
        <v>22</v>
      </c>
      <c r="CA7" s="295">
        <v>414</v>
      </c>
      <c r="CB7" s="295"/>
      <c r="CC7" s="295">
        <v>128</v>
      </c>
      <c r="CD7" s="295"/>
      <c r="CE7" s="295">
        <v>292</v>
      </c>
      <c r="CF7" s="295"/>
      <c r="CG7" s="295">
        <v>320</v>
      </c>
      <c r="CH7" s="295"/>
      <c r="CI7" s="295">
        <v>272</v>
      </c>
      <c r="CJ7" s="295"/>
      <c r="CK7" s="130">
        <v>296</v>
      </c>
      <c r="CL7" s="130">
        <v>136</v>
      </c>
      <c r="CM7" s="130">
        <v>352</v>
      </c>
      <c r="CN7" s="130">
        <v>608</v>
      </c>
      <c r="CO7" s="130">
        <v>352</v>
      </c>
      <c r="CP7" s="130">
        <v>192</v>
      </c>
      <c r="CQ7" s="130">
        <v>96</v>
      </c>
      <c r="CR7" s="130">
        <v>41</v>
      </c>
      <c r="CS7" s="130">
        <v>92</v>
      </c>
      <c r="CT7" s="130">
        <v>108</v>
      </c>
      <c r="CU7" s="130">
        <v>96</v>
      </c>
      <c r="CV7" s="130">
        <v>40</v>
      </c>
      <c r="CW7" s="130">
        <v>5</v>
      </c>
      <c r="CX7" s="130">
        <v>8</v>
      </c>
      <c r="CY7" s="130">
        <v>9</v>
      </c>
      <c r="CZ7" s="130">
        <v>6</v>
      </c>
      <c r="DA7" s="130">
        <v>8</v>
      </c>
      <c r="DB7" s="130">
        <v>8</v>
      </c>
      <c r="DC7" s="166">
        <v>4</v>
      </c>
      <c r="DD7" s="166">
        <v>3</v>
      </c>
      <c r="DE7" s="78"/>
      <c r="DF7" s="78"/>
      <c r="DG7" s="78"/>
      <c r="DH7" s="8"/>
    </row>
    <row r="8" spans="1:112" ht="15.75" customHeight="1" x14ac:dyDescent="0.2">
      <c r="A8" s="12" t="s">
        <v>71</v>
      </c>
      <c r="B8" s="12">
        <v>4</v>
      </c>
      <c r="C8" s="78"/>
      <c r="D8" s="130" t="s">
        <v>387</v>
      </c>
      <c r="E8" s="130"/>
      <c r="F8" s="78"/>
      <c r="G8" s="130" t="s">
        <v>388</v>
      </c>
      <c r="H8" s="78"/>
      <c r="I8" s="131">
        <v>0</v>
      </c>
      <c r="J8" s="131">
        <v>0</v>
      </c>
      <c r="K8" s="131">
        <v>0</v>
      </c>
      <c r="L8" s="131">
        <v>1</v>
      </c>
      <c r="M8" s="131">
        <v>0</v>
      </c>
      <c r="N8" s="131">
        <v>0</v>
      </c>
      <c r="O8" s="130">
        <v>0</v>
      </c>
      <c r="P8" s="130">
        <v>0</v>
      </c>
      <c r="Q8" s="130">
        <v>0</v>
      </c>
      <c r="R8" s="130">
        <v>0</v>
      </c>
      <c r="S8" s="130">
        <v>0</v>
      </c>
      <c r="T8" s="130">
        <v>1</v>
      </c>
      <c r="U8" s="130"/>
      <c r="V8" s="130"/>
      <c r="W8" s="130">
        <v>0</v>
      </c>
      <c r="X8" s="130">
        <v>1</v>
      </c>
      <c r="Y8" s="130">
        <v>0</v>
      </c>
      <c r="Z8" s="130">
        <v>0</v>
      </c>
      <c r="AA8" s="130">
        <v>0</v>
      </c>
      <c r="AB8" s="130">
        <v>0</v>
      </c>
      <c r="AC8" s="130">
        <v>0</v>
      </c>
      <c r="AD8" s="130">
        <v>0</v>
      </c>
      <c r="AE8" s="130">
        <v>0</v>
      </c>
      <c r="AF8" s="130">
        <v>0</v>
      </c>
      <c r="AG8" s="130">
        <v>0</v>
      </c>
      <c r="AH8" s="130">
        <v>0</v>
      </c>
      <c r="AI8" s="130">
        <v>0</v>
      </c>
      <c r="AJ8" s="130">
        <v>0</v>
      </c>
      <c r="AK8" s="130">
        <v>2</v>
      </c>
      <c r="AL8" s="130">
        <v>2</v>
      </c>
      <c r="AM8" s="130">
        <v>1</v>
      </c>
      <c r="AN8" s="130">
        <v>0</v>
      </c>
      <c r="AO8" s="130">
        <v>0</v>
      </c>
      <c r="AP8" s="130">
        <v>1</v>
      </c>
      <c r="AQ8" s="130">
        <v>1</v>
      </c>
      <c r="AR8" s="130">
        <v>1</v>
      </c>
      <c r="AS8" s="78"/>
      <c r="AT8" s="78"/>
      <c r="AU8" s="78"/>
      <c r="AV8" s="78"/>
      <c r="AW8" s="78"/>
      <c r="AX8" s="78"/>
      <c r="AY8" s="130">
        <v>0</v>
      </c>
      <c r="AZ8" s="78"/>
      <c r="BA8" s="130">
        <v>0</v>
      </c>
      <c r="BB8" s="78"/>
      <c r="BC8" s="130">
        <v>0</v>
      </c>
      <c r="BD8" s="130">
        <v>0</v>
      </c>
      <c r="BE8" s="130">
        <v>1</v>
      </c>
      <c r="BF8" s="130">
        <v>3</v>
      </c>
      <c r="BG8" s="130">
        <v>1</v>
      </c>
      <c r="BH8" s="130">
        <v>9</v>
      </c>
      <c r="BI8" s="130">
        <v>5</v>
      </c>
      <c r="BJ8" s="130">
        <v>7</v>
      </c>
      <c r="BK8" s="130">
        <v>8</v>
      </c>
      <c r="BL8" s="130">
        <v>14</v>
      </c>
      <c r="BM8" s="130">
        <v>5</v>
      </c>
      <c r="BN8" s="130">
        <v>19</v>
      </c>
      <c r="BO8" s="130">
        <v>4</v>
      </c>
      <c r="BP8" s="130">
        <v>6</v>
      </c>
      <c r="BQ8" s="130">
        <v>5</v>
      </c>
      <c r="BR8" s="130">
        <v>8</v>
      </c>
      <c r="BS8" s="130">
        <v>0</v>
      </c>
      <c r="BT8" s="130">
        <v>3</v>
      </c>
      <c r="BU8" s="130">
        <v>5</v>
      </c>
      <c r="BV8" s="130">
        <v>15</v>
      </c>
      <c r="BW8" s="130">
        <v>4</v>
      </c>
      <c r="BX8" s="130">
        <v>8</v>
      </c>
      <c r="BY8" s="130">
        <v>1</v>
      </c>
      <c r="BZ8" s="130">
        <v>4</v>
      </c>
      <c r="CA8" s="295">
        <v>26</v>
      </c>
      <c r="CB8" s="295"/>
      <c r="CC8" s="295">
        <v>24</v>
      </c>
      <c r="CD8" s="295"/>
      <c r="CE8" s="295">
        <v>31</v>
      </c>
      <c r="CF8" s="295"/>
      <c r="CG8" s="295">
        <v>22</v>
      </c>
      <c r="CH8" s="295"/>
      <c r="CI8" s="295">
        <v>66</v>
      </c>
      <c r="CJ8" s="295"/>
      <c r="CK8" s="130">
        <v>56</v>
      </c>
      <c r="CL8" s="130">
        <v>32</v>
      </c>
      <c r="CM8" s="130">
        <v>148</v>
      </c>
      <c r="CN8" s="130">
        <v>48</v>
      </c>
      <c r="CO8" s="130">
        <v>76</v>
      </c>
      <c r="CP8" s="130">
        <v>32</v>
      </c>
      <c r="CQ8" s="130">
        <v>120</v>
      </c>
      <c r="CR8" s="130">
        <v>104</v>
      </c>
      <c r="CS8" s="130">
        <v>58</v>
      </c>
      <c r="CT8" s="130">
        <v>52</v>
      </c>
      <c r="CU8" s="130">
        <v>208</v>
      </c>
      <c r="CV8" s="130">
        <v>192</v>
      </c>
      <c r="CW8" s="130">
        <v>24</v>
      </c>
      <c r="CX8" s="130">
        <v>16</v>
      </c>
      <c r="CY8" s="130">
        <v>6</v>
      </c>
      <c r="CZ8" s="130">
        <v>4</v>
      </c>
      <c r="DA8" s="130">
        <v>10</v>
      </c>
      <c r="DB8" s="130">
        <v>5</v>
      </c>
      <c r="DC8" s="166">
        <v>2</v>
      </c>
      <c r="DD8" s="166">
        <v>6</v>
      </c>
      <c r="DE8" s="78"/>
      <c r="DF8" s="78"/>
      <c r="DG8" s="78"/>
      <c r="DH8" s="8"/>
    </row>
    <row r="9" spans="1:112" ht="15.75" customHeight="1" x14ac:dyDescent="0.2">
      <c r="A9" s="12" t="s">
        <v>71</v>
      </c>
      <c r="B9" s="12">
        <v>5</v>
      </c>
      <c r="C9" s="78"/>
      <c r="D9" s="130" t="s">
        <v>72</v>
      </c>
      <c r="E9" s="130"/>
      <c r="F9" s="78"/>
      <c r="G9" s="130" t="s">
        <v>385</v>
      </c>
      <c r="H9" s="78"/>
      <c r="I9" s="131">
        <v>20</v>
      </c>
      <c r="J9" s="131">
        <v>18</v>
      </c>
      <c r="K9" s="131">
        <v>26</v>
      </c>
      <c r="L9" s="131">
        <v>35</v>
      </c>
      <c r="M9" s="131">
        <v>1</v>
      </c>
      <c r="N9" s="131">
        <v>0</v>
      </c>
      <c r="O9" s="130">
        <v>4</v>
      </c>
      <c r="P9" s="130">
        <v>10</v>
      </c>
      <c r="Q9" s="130">
        <v>0</v>
      </c>
      <c r="R9" s="130">
        <v>0</v>
      </c>
      <c r="S9" s="130">
        <v>2</v>
      </c>
      <c r="T9" s="130">
        <v>2</v>
      </c>
      <c r="U9" s="130"/>
      <c r="V9" s="130"/>
      <c r="W9" s="130">
        <v>0</v>
      </c>
      <c r="X9" s="130">
        <v>3</v>
      </c>
      <c r="Y9" s="130">
        <v>1</v>
      </c>
      <c r="Z9" s="130">
        <v>2</v>
      </c>
      <c r="AA9" s="130">
        <v>0</v>
      </c>
      <c r="AB9" s="130">
        <v>0</v>
      </c>
      <c r="AC9" s="130">
        <v>9</v>
      </c>
      <c r="AD9" s="130">
        <v>3</v>
      </c>
      <c r="AE9" s="130">
        <v>29</v>
      </c>
      <c r="AF9" s="130">
        <v>20</v>
      </c>
      <c r="AG9" s="130">
        <v>12</v>
      </c>
      <c r="AH9" s="130">
        <v>15</v>
      </c>
      <c r="AI9" s="130">
        <v>24</v>
      </c>
      <c r="AJ9" s="130">
        <v>45</v>
      </c>
      <c r="AK9" s="130">
        <v>14</v>
      </c>
      <c r="AL9" s="130">
        <v>8</v>
      </c>
      <c r="AM9" s="130">
        <v>40</v>
      </c>
      <c r="AN9" s="130">
        <v>35</v>
      </c>
      <c r="AO9" s="130">
        <v>20</v>
      </c>
      <c r="AP9" s="130">
        <v>36</v>
      </c>
      <c r="AQ9" s="130">
        <v>2</v>
      </c>
      <c r="AR9" s="130">
        <v>10</v>
      </c>
      <c r="AS9" s="78"/>
      <c r="AT9" s="78"/>
      <c r="AU9" s="78"/>
      <c r="AV9" s="78"/>
      <c r="AW9" s="78"/>
      <c r="AX9" s="78"/>
      <c r="AY9" s="130">
        <v>0</v>
      </c>
      <c r="AZ9" s="78"/>
      <c r="BA9" s="130">
        <v>2</v>
      </c>
      <c r="BB9" s="78"/>
      <c r="BC9" s="130">
        <v>1</v>
      </c>
      <c r="BD9" s="130">
        <v>2</v>
      </c>
      <c r="BE9" s="130">
        <v>0</v>
      </c>
      <c r="BF9" s="130">
        <v>6</v>
      </c>
      <c r="BG9" s="130">
        <v>0</v>
      </c>
      <c r="BH9" s="130">
        <v>3</v>
      </c>
      <c r="BI9" s="130">
        <v>6</v>
      </c>
      <c r="BJ9" s="130">
        <v>24</v>
      </c>
      <c r="BK9" s="130">
        <v>7</v>
      </c>
      <c r="BL9" s="130">
        <v>22</v>
      </c>
      <c r="BM9" s="130">
        <v>21</v>
      </c>
      <c r="BN9" s="130">
        <v>106</v>
      </c>
      <c r="BO9" s="130">
        <v>50</v>
      </c>
      <c r="BP9" s="130">
        <v>49</v>
      </c>
      <c r="BQ9" s="130">
        <v>2</v>
      </c>
      <c r="BR9" s="130">
        <v>12</v>
      </c>
      <c r="BS9" s="130">
        <v>46</v>
      </c>
      <c r="BT9" s="130">
        <v>94</v>
      </c>
      <c r="BU9" s="130">
        <v>421</v>
      </c>
      <c r="BV9" s="130">
        <v>448</v>
      </c>
      <c r="BW9" s="130">
        <v>268</v>
      </c>
      <c r="BX9" s="130">
        <v>196</v>
      </c>
      <c r="BY9" s="130">
        <v>78</v>
      </c>
      <c r="BZ9" s="130">
        <v>41</v>
      </c>
      <c r="CA9" s="295">
        <v>232</v>
      </c>
      <c r="CB9" s="295"/>
      <c r="CC9" s="295">
        <v>464</v>
      </c>
      <c r="CD9" s="295"/>
      <c r="CE9" s="295">
        <v>196</v>
      </c>
      <c r="CF9" s="295"/>
      <c r="CG9" s="295">
        <v>124</v>
      </c>
      <c r="CH9" s="295"/>
      <c r="CI9" s="295">
        <v>552</v>
      </c>
      <c r="CJ9" s="295"/>
      <c r="CK9" s="130">
        <v>360</v>
      </c>
      <c r="CL9" s="130">
        <v>224</v>
      </c>
      <c r="CM9" s="130">
        <v>280</v>
      </c>
      <c r="CN9" s="130">
        <v>208</v>
      </c>
      <c r="CO9" s="130">
        <v>360</v>
      </c>
      <c r="CP9" s="130">
        <v>144</v>
      </c>
      <c r="CQ9" s="130">
        <v>352</v>
      </c>
      <c r="CR9" s="130">
        <v>288</v>
      </c>
      <c r="CS9" s="130">
        <v>576</v>
      </c>
      <c r="CT9" s="130">
        <v>336</v>
      </c>
      <c r="CU9" s="130">
        <v>1312</v>
      </c>
      <c r="CV9" s="130">
        <v>896</v>
      </c>
      <c r="CW9" s="130">
        <v>468</v>
      </c>
      <c r="CX9" s="130">
        <v>311</v>
      </c>
      <c r="CY9" s="130">
        <v>304</v>
      </c>
      <c r="CZ9" s="130">
        <v>240</v>
      </c>
      <c r="DA9" s="130">
        <v>256</v>
      </c>
      <c r="DB9" s="130">
        <v>184</v>
      </c>
      <c r="DC9" s="166">
        <v>100</v>
      </c>
      <c r="DD9" s="166">
        <v>44</v>
      </c>
      <c r="DE9" s="78"/>
      <c r="DF9" s="78"/>
      <c r="DG9" s="78"/>
      <c r="DH9" s="8"/>
    </row>
    <row r="10" spans="1:112" s="121" customFormat="1" ht="15.75" customHeight="1" x14ac:dyDescent="0.2">
      <c r="A10" s="123" t="s">
        <v>71</v>
      </c>
      <c r="B10" s="123">
        <v>6</v>
      </c>
      <c r="C10" s="169" t="s">
        <v>391</v>
      </c>
      <c r="D10" s="130"/>
      <c r="E10" s="130" t="s">
        <v>393</v>
      </c>
      <c r="F10" s="78"/>
      <c r="G10" s="74" t="s">
        <v>389</v>
      </c>
      <c r="H10" s="78"/>
      <c r="I10" s="131"/>
      <c r="J10" s="131"/>
      <c r="K10" s="131"/>
      <c r="L10" s="131"/>
      <c r="M10" s="131"/>
      <c r="N10" s="131"/>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78"/>
      <c r="AT10" s="78"/>
      <c r="AU10" s="78"/>
      <c r="AV10" s="78"/>
      <c r="AW10" s="78"/>
      <c r="AX10" s="78"/>
      <c r="AY10" s="130"/>
      <c r="AZ10" s="78"/>
      <c r="BA10" s="130"/>
      <c r="BB10" s="78"/>
      <c r="BC10" s="130"/>
      <c r="BD10" s="130"/>
      <c r="BE10" s="130"/>
      <c r="BF10" s="130"/>
      <c r="BG10" s="130"/>
      <c r="BH10" s="130"/>
      <c r="BI10" s="130"/>
      <c r="BJ10" s="130"/>
      <c r="BK10" s="130"/>
      <c r="BL10" s="130"/>
      <c r="BM10" s="130"/>
      <c r="BN10" s="130"/>
      <c r="BO10" s="130"/>
      <c r="BP10" s="130"/>
      <c r="BQ10" s="130"/>
      <c r="BR10" s="130"/>
      <c r="BS10" s="130"/>
      <c r="BT10" s="130"/>
      <c r="BU10" s="74">
        <v>1</v>
      </c>
      <c r="BV10" s="74">
        <v>9</v>
      </c>
      <c r="BW10" s="74">
        <v>4</v>
      </c>
      <c r="BX10" s="74">
        <v>15</v>
      </c>
      <c r="BY10" s="74">
        <v>4</v>
      </c>
      <c r="BZ10" s="74">
        <v>37</v>
      </c>
      <c r="CA10" s="165"/>
      <c r="CB10" s="165"/>
      <c r="CC10" s="165"/>
      <c r="CD10" s="165"/>
      <c r="CE10" s="165"/>
      <c r="CF10" s="165"/>
      <c r="CG10" s="165"/>
      <c r="CH10" s="165"/>
      <c r="CI10" s="165"/>
      <c r="CJ10" s="165"/>
      <c r="CK10" s="130"/>
      <c r="CL10" s="130"/>
      <c r="CM10" s="130"/>
      <c r="CN10" s="130"/>
      <c r="CO10" s="130"/>
      <c r="CP10" s="130"/>
      <c r="CQ10" s="130"/>
      <c r="CR10" s="130"/>
      <c r="CS10" s="130"/>
      <c r="CT10" s="130"/>
      <c r="CU10" s="130"/>
      <c r="CV10" s="130"/>
      <c r="CW10" s="130"/>
      <c r="CX10" s="130"/>
      <c r="CY10" s="130"/>
      <c r="CZ10" s="130"/>
      <c r="DA10" s="130"/>
      <c r="DB10" s="130"/>
      <c r="DC10" s="166"/>
      <c r="DD10" s="166"/>
      <c r="DE10" s="78"/>
      <c r="DF10" s="78"/>
      <c r="DG10" s="78"/>
      <c r="DH10" s="123"/>
    </row>
    <row r="11" spans="1:112" s="121" customFormat="1" ht="15.75" customHeight="1" x14ac:dyDescent="0.2">
      <c r="A11" s="123" t="s">
        <v>71</v>
      </c>
      <c r="B11" s="123">
        <v>7</v>
      </c>
      <c r="C11" s="169" t="s">
        <v>391</v>
      </c>
      <c r="D11" s="130"/>
      <c r="E11" s="130" t="s">
        <v>393</v>
      </c>
      <c r="F11" s="78"/>
      <c r="G11" s="74" t="s">
        <v>390</v>
      </c>
      <c r="H11" s="78"/>
      <c r="I11" s="131"/>
      <c r="J11" s="131"/>
      <c r="K11" s="131"/>
      <c r="L11" s="131"/>
      <c r="M11" s="131"/>
      <c r="N11" s="131"/>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78"/>
      <c r="AT11" s="78"/>
      <c r="AU11" s="78"/>
      <c r="AV11" s="78"/>
      <c r="AW11" s="78"/>
      <c r="AX11" s="78"/>
      <c r="AY11" s="130"/>
      <c r="AZ11" s="78"/>
      <c r="BA11" s="130"/>
      <c r="BB11" s="78"/>
      <c r="BC11" s="130"/>
      <c r="BD11" s="130"/>
      <c r="BE11" s="130"/>
      <c r="BF11" s="130"/>
      <c r="BG11" s="130"/>
      <c r="BH11" s="130"/>
      <c r="BI11" s="130"/>
      <c r="BJ11" s="130"/>
      <c r="BK11" s="130"/>
      <c r="BL11" s="130"/>
      <c r="BM11" s="130"/>
      <c r="BN11" s="130"/>
      <c r="BO11" s="130"/>
      <c r="BP11" s="130"/>
      <c r="BQ11" s="130"/>
      <c r="BR11" s="130"/>
      <c r="BS11" s="130"/>
      <c r="BT11" s="130"/>
      <c r="BU11" s="74">
        <v>4</v>
      </c>
      <c r="BV11" s="74">
        <v>0</v>
      </c>
      <c r="BW11" s="74">
        <v>1</v>
      </c>
      <c r="BX11" s="74">
        <v>8</v>
      </c>
      <c r="BY11" s="74">
        <v>4</v>
      </c>
      <c r="BZ11" s="74">
        <v>32</v>
      </c>
      <c r="CA11" s="165"/>
      <c r="CB11" s="165"/>
      <c r="CC11" s="165"/>
      <c r="CD11" s="165"/>
      <c r="CE11" s="165"/>
      <c r="CF11" s="165"/>
      <c r="CG11" s="165"/>
      <c r="CH11" s="165"/>
      <c r="CI11" s="165"/>
      <c r="CJ11" s="165"/>
      <c r="CK11" s="130"/>
      <c r="CL11" s="130"/>
      <c r="CM11" s="130"/>
      <c r="CN11" s="130"/>
      <c r="CO11" s="130"/>
      <c r="CP11" s="130"/>
      <c r="CQ11" s="130"/>
      <c r="CR11" s="130"/>
      <c r="CS11" s="130"/>
      <c r="CT11" s="130"/>
      <c r="CU11" s="130"/>
      <c r="CV11" s="130"/>
      <c r="CW11" s="130"/>
      <c r="CX11" s="130"/>
      <c r="CY11" s="130"/>
      <c r="CZ11" s="130"/>
      <c r="DA11" s="130"/>
      <c r="DB11" s="130"/>
      <c r="DC11" s="166"/>
      <c r="DD11" s="166"/>
      <c r="DE11" s="78"/>
      <c r="DF11" s="78"/>
      <c r="DG11" s="78"/>
      <c r="DH11" s="123"/>
    </row>
    <row r="12" spans="1:112" s="121" customFormat="1" ht="15.75" customHeight="1" x14ac:dyDescent="0.2">
      <c r="A12" s="123" t="s">
        <v>71</v>
      </c>
      <c r="B12" s="123">
        <v>8</v>
      </c>
      <c r="C12" s="169" t="s">
        <v>392</v>
      </c>
      <c r="D12" s="130"/>
      <c r="E12" s="130" t="s">
        <v>393</v>
      </c>
      <c r="F12" s="78"/>
      <c r="G12" s="74" t="s">
        <v>390</v>
      </c>
      <c r="H12" s="78"/>
      <c r="I12" s="131"/>
      <c r="J12" s="131"/>
      <c r="K12" s="131"/>
      <c r="L12" s="131"/>
      <c r="M12" s="131"/>
      <c r="N12" s="131"/>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78"/>
      <c r="AT12" s="78"/>
      <c r="AU12" s="78"/>
      <c r="AV12" s="78"/>
      <c r="AW12" s="78"/>
      <c r="AX12" s="78"/>
      <c r="AY12" s="130"/>
      <c r="AZ12" s="78"/>
      <c r="BA12" s="130"/>
      <c r="BB12" s="78"/>
      <c r="BC12" s="130"/>
      <c r="BD12" s="130"/>
      <c r="BE12" s="130"/>
      <c r="BF12" s="130"/>
      <c r="BG12" s="130"/>
      <c r="BH12" s="130"/>
      <c r="BI12" s="130"/>
      <c r="BJ12" s="130"/>
      <c r="BK12" s="130"/>
      <c r="BL12" s="130"/>
      <c r="BM12" s="130"/>
      <c r="BN12" s="130"/>
      <c r="BO12" s="130"/>
      <c r="BP12" s="130"/>
      <c r="BQ12" s="130"/>
      <c r="BR12" s="130"/>
      <c r="BS12" s="130"/>
      <c r="BT12" s="130"/>
      <c r="BU12" s="74">
        <v>13</v>
      </c>
      <c r="BV12" s="74">
        <v>1</v>
      </c>
      <c r="BW12" s="74">
        <v>6</v>
      </c>
      <c r="BX12" s="74">
        <v>5</v>
      </c>
      <c r="BY12" s="74">
        <v>13</v>
      </c>
      <c r="BZ12" s="74">
        <v>24</v>
      </c>
      <c r="CA12" s="165"/>
      <c r="CB12" s="165"/>
      <c r="CC12" s="165"/>
      <c r="CD12" s="165"/>
      <c r="CE12" s="165"/>
      <c r="CF12" s="165"/>
      <c r="CG12" s="165"/>
      <c r="CH12" s="165"/>
      <c r="CI12" s="165"/>
      <c r="CJ12" s="165"/>
      <c r="CK12" s="130"/>
      <c r="CL12" s="130"/>
      <c r="CM12" s="130"/>
      <c r="CN12" s="130"/>
      <c r="CO12" s="130"/>
      <c r="CP12" s="130"/>
      <c r="CQ12" s="130"/>
      <c r="CR12" s="130"/>
      <c r="CS12" s="130"/>
      <c r="CT12" s="130"/>
      <c r="CU12" s="130"/>
      <c r="CV12" s="130"/>
      <c r="CW12" s="130"/>
      <c r="CX12" s="130"/>
      <c r="CY12" s="130"/>
      <c r="CZ12" s="130"/>
      <c r="DA12" s="130"/>
      <c r="DB12" s="130"/>
      <c r="DC12" s="166"/>
      <c r="DD12" s="166"/>
      <c r="DE12" s="78"/>
      <c r="DF12" s="78"/>
      <c r="DG12" s="78"/>
      <c r="DH12" s="123"/>
    </row>
    <row r="13" spans="1:112" ht="15.75" customHeight="1" x14ac:dyDescent="0.2">
      <c r="A13" s="8"/>
      <c r="B13" s="8"/>
      <c r="C13" s="78"/>
      <c r="D13" s="78"/>
      <c r="E13" s="78"/>
      <c r="F13" s="170"/>
      <c r="G13" s="78"/>
      <c r="H13" s="7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row>
    <row r="14" spans="1:112" s="44" customFormat="1" ht="15.75" customHeight="1" x14ac:dyDescent="0.2">
      <c r="A14" s="45"/>
      <c r="B14" s="45"/>
      <c r="C14" s="78"/>
      <c r="D14" s="78"/>
      <c r="E14" s="78"/>
      <c r="F14" s="78"/>
      <c r="G14" s="78"/>
      <c r="H14" s="78"/>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row>
    <row r="15" spans="1:112" s="40" customFormat="1" ht="15.75" customHeight="1" x14ac:dyDescent="0.2">
      <c r="A15" s="41"/>
      <c r="B15" s="41"/>
      <c r="C15" s="41"/>
      <c r="D15" s="41"/>
      <c r="E15" s="41"/>
      <c r="F15" s="41"/>
      <c r="G15" s="41"/>
      <c r="H15" s="41"/>
      <c r="I15" s="41" t="s">
        <v>133</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row>
    <row r="16" spans="1:112" ht="15.75" customHeight="1" x14ac:dyDescent="0.2">
      <c r="A16" s="8"/>
      <c r="B16" s="8"/>
      <c r="C16" s="8"/>
      <c r="D16" s="8"/>
      <c r="E16" s="8"/>
      <c r="F16" s="8"/>
      <c r="G16" s="8"/>
      <c r="H16" s="8"/>
      <c r="I16" s="8">
        <f>SUM(I5:I12)</f>
        <v>25</v>
      </c>
      <c r="J16" s="255">
        <f t="shared" ref="J16:BU16" si="0">SUM(J5:J12)</f>
        <v>28</v>
      </c>
      <c r="K16" s="255">
        <f t="shared" si="0"/>
        <v>41</v>
      </c>
      <c r="L16" s="255">
        <f t="shared" si="0"/>
        <v>57</v>
      </c>
      <c r="M16" s="255">
        <f t="shared" si="0"/>
        <v>1</v>
      </c>
      <c r="N16" s="255">
        <f t="shared" si="0"/>
        <v>0</v>
      </c>
      <c r="O16" s="255">
        <f t="shared" si="0"/>
        <v>8</v>
      </c>
      <c r="P16" s="255">
        <f t="shared" si="0"/>
        <v>19</v>
      </c>
      <c r="Q16" s="255">
        <f t="shared" si="0"/>
        <v>1</v>
      </c>
      <c r="R16" s="255">
        <f t="shared" si="0"/>
        <v>0</v>
      </c>
      <c r="S16" s="255">
        <f t="shared" si="0"/>
        <v>5</v>
      </c>
      <c r="T16" s="255">
        <f t="shared" si="0"/>
        <v>5</v>
      </c>
      <c r="U16" s="255">
        <f t="shared" si="0"/>
        <v>0</v>
      </c>
      <c r="V16" s="255">
        <f t="shared" si="0"/>
        <v>0</v>
      </c>
      <c r="W16" s="255">
        <f t="shared" si="0"/>
        <v>4</v>
      </c>
      <c r="X16" s="255">
        <f t="shared" si="0"/>
        <v>5</v>
      </c>
      <c r="Y16" s="255">
        <f t="shared" si="0"/>
        <v>2</v>
      </c>
      <c r="Z16" s="255">
        <f t="shared" si="0"/>
        <v>8</v>
      </c>
      <c r="AA16" s="255">
        <f t="shared" si="0"/>
        <v>0</v>
      </c>
      <c r="AB16" s="255">
        <f t="shared" si="0"/>
        <v>1</v>
      </c>
      <c r="AC16" s="255">
        <f t="shared" si="0"/>
        <v>46</v>
      </c>
      <c r="AD16" s="255">
        <f t="shared" si="0"/>
        <v>57</v>
      </c>
      <c r="AE16" s="255">
        <f t="shared" si="0"/>
        <v>51</v>
      </c>
      <c r="AF16" s="255">
        <f t="shared" si="0"/>
        <v>78</v>
      </c>
      <c r="AG16" s="255">
        <f t="shared" si="0"/>
        <v>28</v>
      </c>
      <c r="AH16" s="255">
        <f t="shared" si="0"/>
        <v>75</v>
      </c>
      <c r="AI16" s="255">
        <f t="shared" si="0"/>
        <v>54</v>
      </c>
      <c r="AJ16" s="255">
        <f t="shared" si="0"/>
        <v>149</v>
      </c>
      <c r="AK16" s="255">
        <f t="shared" si="0"/>
        <v>24</v>
      </c>
      <c r="AL16" s="255">
        <f t="shared" si="0"/>
        <v>30</v>
      </c>
      <c r="AM16" s="255">
        <f t="shared" si="0"/>
        <v>50</v>
      </c>
      <c r="AN16" s="255">
        <f t="shared" si="0"/>
        <v>37</v>
      </c>
      <c r="AO16" s="255">
        <f t="shared" si="0"/>
        <v>31</v>
      </c>
      <c r="AP16" s="255">
        <f t="shared" si="0"/>
        <v>43</v>
      </c>
      <c r="AQ16" s="255">
        <f t="shared" si="0"/>
        <v>5</v>
      </c>
      <c r="AR16" s="255">
        <f t="shared" si="0"/>
        <v>14</v>
      </c>
      <c r="AS16" s="255">
        <f t="shared" si="0"/>
        <v>0</v>
      </c>
      <c r="AT16" s="255">
        <f t="shared" si="0"/>
        <v>0</v>
      </c>
      <c r="AU16" s="255">
        <f t="shared" si="0"/>
        <v>0</v>
      </c>
      <c r="AV16" s="255">
        <f t="shared" si="0"/>
        <v>0</v>
      </c>
      <c r="AW16" s="255">
        <f t="shared" si="0"/>
        <v>0</v>
      </c>
      <c r="AX16" s="255">
        <f t="shared" si="0"/>
        <v>0</v>
      </c>
      <c r="AY16" s="255">
        <f t="shared" si="0"/>
        <v>74</v>
      </c>
      <c r="AZ16" s="255">
        <f t="shared" si="0"/>
        <v>0</v>
      </c>
      <c r="BA16" s="255">
        <f t="shared" si="0"/>
        <v>45</v>
      </c>
      <c r="BB16" s="255">
        <f t="shared" si="0"/>
        <v>0</v>
      </c>
      <c r="BC16" s="255">
        <f t="shared" si="0"/>
        <v>17</v>
      </c>
      <c r="BD16" s="255">
        <f t="shared" si="0"/>
        <v>32</v>
      </c>
      <c r="BE16" s="255">
        <f t="shared" si="0"/>
        <v>14</v>
      </c>
      <c r="BF16" s="255">
        <f t="shared" si="0"/>
        <v>22</v>
      </c>
      <c r="BG16" s="255">
        <f t="shared" si="0"/>
        <v>55</v>
      </c>
      <c r="BH16" s="255">
        <f t="shared" si="0"/>
        <v>92</v>
      </c>
      <c r="BI16" s="255">
        <f t="shared" si="0"/>
        <v>69</v>
      </c>
      <c r="BJ16" s="255">
        <f t="shared" si="0"/>
        <v>103</v>
      </c>
      <c r="BK16" s="255">
        <f t="shared" si="0"/>
        <v>365</v>
      </c>
      <c r="BL16" s="255">
        <f t="shared" si="0"/>
        <v>342</v>
      </c>
      <c r="BM16" s="255">
        <f t="shared" si="0"/>
        <v>702</v>
      </c>
      <c r="BN16" s="255">
        <f t="shared" si="0"/>
        <v>749</v>
      </c>
      <c r="BO16" s="255">
        <f t="shared" si="0"/>
        <v>100</v>
      </c>
      <c r="BP16" s="255">
        <f t="shared" si="0"/>
        <v>120</v>
      </c>
      <c r="BQ16" s="255">
        <f t="shared" si="0"/>
        <v>94</v>
      </c>
      <c r="BR16" s="255">
        <f t="shared" si="0"/>
        <v>131</v>
      </c>
      <c r="BS16" s="255">
        <f t="shared" si="0"/>
        <v>619</v>
      </c>
      <c r="BT16" s="255">
        <f t="shared" si="0"/>
        <v>872</v>
      </c>
      <c r="BU16" s="255">
        <f t="shared" si="0"/>
        <v>909</v>
      </c>
      <c r="BV16" s="255">
        <f t="shared" ref="BV16:DH16" si="1">SUM(BV5:BV12)</f>
        <v>852</v>
      </c>
      <c r="BW16" s="255">
        <f t="shared" si="1"/>
        <v>1282</v>
      </c>
      <c r="BX16" s="255">
        <f t="shared" si="1"/>
        <v>915</v>
      </c>
      <c r="BY16" s="255">
        <f t="shared" si="1"/>
        <v>1703</v>
      </c>
      <c r="BZ16" s="255">
        <f t="shared" si="1"/>
        <v>1124</v>
      </c>
      <c r="CA16" s="255">
        <f t="shared" si="1"/>
        <v>5636</v>
      </c>
      <c r="CB16" s="255">
        <f t="shared" si="1"/>
        <v>0</v>
      </c>
      <c r="CC16" s="255">
        <f t="shared" si="1"/>
        <v>4822</v>
      </c>
      <c r="CD16" s="255">
        <f t="shared" si="1"/>
        <v>0</v>
      </c>
      <c r="CE16" s="255">
        <f t="shared" si="1"/>
        <v>3235</v>
      </c>
      <c r="CF16" s="255">
        <f t="shared" si="1"/>
        <v>0</v>
      </c>
      <c r="CG16" s="255">
        <f t="shared" si="1"/>
        <v>5986</v>
      </c>
      <c r="CH16" s="255">
        <f t="shared" si="1"/>
        <v>0</v>
      </c>
      <c r="CI16" s="255">
        <f t="shared" si="1"/>
        <v>3066</v>
      </c>
      <c r="CJ16" s="255">
        <f t="shared" si="1"/>
        <v>0</v>
      </c>
      <c r="CK16" s="255">
        <f t="shared" si="1"/>
        <v>2304</v>
      </c>
      <c r="CL16" s="255">
        <f t="shared" si="1"/>
        <v>1368</v>
      </c>
      <c r="CM16" s="255">
        <f t="shared" si="1"/>
        <v>5068</v>
      </c>
      <c r="CN16" s="255">
        <f t="shared" si="1"/>
        <v>2624</v>
      </c>
      <c r="CO16" s="255">
        <f t="shared" si="1"/>
        <v>2460</v>
      </c>
      <c r="CP16" s="255">
        <f t="shared" si="1"/>
        <v>784</v>
      </c>
      <c r="CQ16" s="255">
        <f t="shared" si="1"/>
        <v>1896</v>
      </c>
      <c r="CR16" s="255">
        <f t="shared" si="1"/>
        <v>761</v>
      </c>
      <c r="CS16" s="255">
        <f t="shared" si="1"/>
        <v>2598</v>
      </c>
      <c r="CT16" s="255">
        <f t="shared" si="1"/>
        <v>1280</v>
      </c>
      <c r="CU16" s="255">
        <f t="shared" si="1"/>
        <v>5392</v>
      </c>
      <c r="CV16" s="255">
        <f t="shared" si="1"/>
        <v>3176</v>
      </c>
      <c r="CW16" s="255">
        <f t="shared" si="1"/>
        <v>1349</v>
      </c>
      <c r="CX16" s="255">
        <f t="shared" si="1"/>
        <v>1047</v>
      </c>
      <c r="CY16" s="255">
        <f t="shared" si="1"/>
        <v>1771</v>
      </c>
      <c r="CZ16" s="255">
        <f t="shared" si="1"/>
        <v>1146</v>
      </c>
      <c r="DA16" s="255">
        <f t="shared" si="1"/>
        <v>730</v>
      </c>
      <c r="DB16" s="255">
        <f t="shared" si="1"/>
        <v>525</v>
      </c>
      <c r="DC16" s="255">
        <f t="shared" si="1"/>
        <v>366</v>
      </c>
      <c r="DD16" s="255">
        <f t="shared" si="1"/>
        <v>249</v>
      </c>
      <c r="DE16" s="255">
        <f t="shared" si="1"/>
        <v>0</v>
      </c>
      <c r="DF16" s="255">
        <f t="shared" si="1"/>
        <v>0</v>
      </c>
      <c r="DG16" s="255">
        <f t="shared" si="1"/>
        <v>0</v>
      </c>
      <c r="DH16" s="255">
        <f t="shared" si="1"/>
        <v>0</v>
      </c>
    </row>
    <row r="17" spans="1:112" ht="15.75" customHeight="1" x14ac:dyDescent="0.2">
      <c r="A17" s="8"/>
      <c r="B17" s="8"/>
      <c r="C17" s="8"/>
      <c r="D17" s="8"/>
      <c r="E17" s="8"/>
      <c r="F17" s="8"/>
      <c r="G17" s="8"/>
      <c r="H17" s="8"/>
      <c r="I17" s="288">
        <f>SUM(I16:J16)</f>
        <v>53</v>
      </c>
      <c r="J17" s="288"/>
      <c r="K17" s="288">
        <f t="shared" ref="K17" si="2">SUM(K16:L16)</f>
        <v>98</v>
      </c>
      <c r="L17" s="288"/>
      <c r="M17" s="288">
        <f t="shared" ref="M17" si="3">SUM(M16:N16)</f>
        <v>1</v>
      </c>
      <c r="N17" s="288"/>
      <c r="O17" s="288">
        <f t="shared" ref="O17" si="4">SUM(O16:P16)</f>
        <v>27</v>
      </c>
      <c r="P17" s="288"/>
      <c r="Q17" s="288">
        <f t="shared" ref="Q17" si="5">SUM(Q16:R16)</f>
        <v>1</v>
      </c>
      <c r="R17" s="288"/>
      <c r="S17" s="288">
        <f t="shared" ref="S17" si="6">SUM(S16:T16)</f>
        <v>10</v>
      </c>
      <c r="T17" s="288"/>
      <c r="U17" s="288">
        <f t="shared" ref="U17" si="7">SUM(U16:V16)</f>
        <v>0</v>
      </c>
      <c r="V17" s="288"/>
      <c r="W17" s="288">
        <f t="shared" ref="W17:AM17" si="8">SUM(W16:X16)</f>
        <v>9</v>
      </c>
      <c r="X17" s="288"/>
      <c r="Y17" s="288">
        <f>SUM(Y16:Z16)</f>
        <v>10</v>
      </c>
      <c r="Z17" s="288"/>
      <c r="AA17" s="288">
        <f t="shared" si="8"/>
        <v>1</v>
      </c>
      <c r="AB17" s="288"/>
      <c r="AC17" s="288">
        <f t="shared" si="8"/>
        <v>103</v>
      </c>
      <c r="AD17" s="288"/>
      <c r="AE17" s="288">
        <f t="shared" si="8"/>
        <v>129</v>
      </c>
      <c r="AF17" s="288"/>
      <c r="AG17" s="288">
        <f>SUM(AG16:AH16)</f>
        <v>103</v>
      </c>
      <c r="AH17" s="288"/>
      <c r="AI17" s="288">
        <f t="shared" si="8"/>
        <v>203</v>
      </c>
      <c r="AJ17" s="288"/>
      <c r="AK17" s="288">
        <f t="shared" si="8"/>
        <v>54</v>
      </c>
      <c r="AL17" s="288"/>
      <c r="AM17" s="288">
        <f t="shared" si="8"/>
        <v>87</v>
      </c>
      <c r="AN17" s="288"/>
      <c r="AO17" s="288">
        <f>SUM(AO16:AP16)</f>
        <v>74</v>
      </c>
      <c r="AP17" s="288"/>
      <c r="AQ17" s="288">
        <f t="shared" ref="AQ17" si="9">SUM(AQ16:AR16)</f>
        <v>19</v>
      </c>
      <c r="AR17" s="288"/>
      <c r="AS17" s="288">
        <f t="shared" ref="AS17" si="10">SUM(AS16:AT16)</f>
        <v>0</v>
      </c>
      <c r="AT17" s="288"/>
      <c r="AU17" s="288">
        <f t="shared" ref="AU17" si="11">SUM(AU16:AV16)</f>
        <v>0</v>
      </c>
      <c r="AV17" s="288"/>
      <c r="AW17" s="288">
        <f t="shared" ref="AW17" si="12">SUM(AW16:AX16)</f>
        <v>0</v>
      </c>
      <c r="AX17" s="288"/>
      <c r="AY17" s="288">
        <f t="shared" ref="AY17" si="13">SUM(AY16:AZ16)</f>
        <v>74</v>
      </c>
      <c r="AZ17" s="288"/>
      <c r="BA17" s="288">
        <f t="shared" ref="BA17" si="14">SUM(BA16:BB16)</f>
        <v>45</v>
      </c>
      <c r="BB17" s="288"/>
      <c r="BC17" s="288">
        <f t="shared" ref="BC17" si="15">SUM(BC16:BD16)</f>
        <v>49</v>
      </c>
      <c r="BD17" s="288"/>
      <c r="BE17" s="288">
        <f t="shared" ref="BE17" si="16">SUM(BE16:BF16)</f>
        <v>36</v>
      </c>
      <c r="BF17" s="288"/>
      <c r="BG17" s="288">
        <f t="shared" ref="BG17" si="17">SUM(BG16:BH16)</f>
        <v>147</v>
      </c>
      <c r="BH17" s="288"/>
      <c r="BI17" s="288">
        <f t="shared" ref="BI17" si="18">SUM(BI16:BJ16)</f>
        <v>172</v>
      </c>
      <c r="BJ17" s="288"/>
      <c r="BK17" s="288">
        <f t="shared" ref="BK17" si="19">SUM(BK16:BL16)</f>
        <v>707</v>
      </c>
      <c r="BL17" s="288"/>
      <c r="BM17" s="288">
        <f t="shared" ref="BM17" si="20">SUM(BM16:BN16)</f>
        <v>1451</v>
      </c>
      <c r="BN17" s="288"/>
      <c r="BO17" s="288">
        <f t="shared" ref="BO17" si="21">SUM(BO16:BP16)</f>
        <v>220</v>
      </c>
      <c r="BP17" s="288"/>
      <c r="BQ17" s="288">
        <f t="shared" ref="BQ17" si="22">SUM(BQ16:BR16)</f>
        <v>225</v>
      </c>
      <c r="BR17" s="288"/>
      <c r="BS17" s="288">
        <f t="shared" ref="BS17" si="23">SUM(BS16:BT16)</f>
        <v>1491</v>
      </c>
      <c r="BT17" s="288"/>
      <c r="BU17" s="288">
        <f t="shared" ref="BU17" si="24">SUM(BU16:BV16)</f>
        <v>1761</v>
      </c>
      <c r="BV17" s="288"/>
      <c r="BW17" s="288">
        <f t="shared" ref="BW17" si="25">SUM(BW16:BX16)</f>
        <v>2197</v>
      </c>
      <c r="BX17" s="288"/>
      <c r="BY17" s="288">
        <f t="shared" ref="BY17" si="26">SUM(BY16:BZ16)</f>
        <v>2827</v>
      </c>
      <c r="BZ17" s="288"/>
      <c r="CA17" s="288">
        <f t="shared" ref="CA17" si="27">SUM(CA16:CB16)</f>
        <v>5636</v>
      </c>
      <c r="CB17" s="288"/>
      <c r="CC17" s="288">
        <f t="shared" ref="CC17" si="28">SUM(CC16:CD16)</f>
        <v>4822</v>
      </c>
      <c r="CD17" s="288"/>
      <c r="CE17" s="288">
        <f t="shared" ref="CE17" si="29">SUM(CE16:CF16)</f>
        <v>3235</v>
      </c>
      <c r="CF17" s="288"/>
      <c r="CG17" s="288">
        <f t="shared" ref="CG17" si="30">SUM(CG16:CH16)</f>
        <v>5986</v>
      </c>
      <c r="CH17" s="288"/>
      <c r="CI17" s="288">
        <f t="shared" ref="CI17" si="31">SUM(CI16:CJ16)</f>
        <v>3066</v>
      </c>
      <c r="CJ17" s="288"/>
      <c r="CK17" s="288">
        <f t="shared" ref="CK17" si="32">SUM(CK16:CL16)</f>
        <v>3672</v>
      </c>
      <c r="CL17" s="288"/>
      <c r="CM17" s="288">
        <f t="shared" ref="CM17" si="33">SUM(CM16:CN16)</f>
        <v>7692</v>
      </c>
      <c r="CN17" s="288"/>
      <c r="CO17" s="288">
        <f t="shared" ref="CO17" si="34">SUM(CO16:CP16)</f>
        <v>3244</v>
      </c>
      <c r="CP17" s="288"/>
      <c r="CQ17" s="288">
        <f t="shared" ref="CQ17" si="35">SUM(CQ16:CR16)</f>
        <v>2657</v>
      </c>
      <c r="CR17" s="288"/>
      <c r="CS17" s="288">
        <f t="shared" ref="CS17" si="36">SUM(CS16:CT16)</f>
        <v>3878</v>
      </c>
      <c r="CT17" s="288"/>
      <c r="CU17" s="288">
        <f t="shared" ref="CU17" si="37">SUM(CU16:CV16)</f>
        <v>8568</v>
      </c>
      <c r="CV17" s="288"/>
      <c r="CW17" s="288">
        <f t="shared" ref="CW17" si="38">SUM(CW16:CX16)</f>
        <v>2396</v>
      </c>
      <c r="CX17" s="288"/>
      <c r="CY17" s="288">
        <f t="shared" ref="CY17" si="39">SUM(CY16:CZ16)</f>
        <v>2917</v>
      </c>
      <c r="CZ17" s="288"/>
      <c r="DA17" s="288">
        <f t="shared" ref="DA17" si="40">SUM(DA16:DB16)</f>
        <v>1255</v>
      </c>
      <c r="DB17" s="288"/>
      <c r="DC17" s="288">
        <f t="shared" ref="DC17" si="41">SUM(DC16:DD16)</f>
        <v>615</v>
      </c>
      <c r="DD17" s="288"/>
      <c r="DE17" s="288">
        <f t="shared" ref="DE17" si="42">SUM(DE16:DF16)</f>
        <v>0</v>
      </c>
      <c r="DF17" s="288"/>
      <c r="DG17" s="288">
        <f t="shared" ref="DG17" si="43">SUM(DG16:DH16)</f>
        <v>0</v>
      </c>
      <c r="DH17" s="288"/>
    </row>
    <row r="18" spans="1:112" ht="15.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ht="15.75" customHeight="1" x14ac:dyDescent="0.2">
      <c r="A19" s="8"/>
      <c r="B19" s="8"/>
      <c r="C19" s="8"/>
      <c r="D19" s="8"/>
      <c r="E19" s="8"/>
      <c r="F19" s="8"/>
      <c r="G19" s="8"/>
      <c r="H19" s="8"/>
      <c r="I19" s="38" t="s">
        <v>129</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row>
    <row r="20" spans="1:112" ht="15.75" customHeight="1" x14ac:dyDescent="0.2">
      <c r="A20" s="8"/>
      <c r="B20" s="8"/>
      <c r="C20" s="8"/>
      <c r="D20" s="8"/>
      <c r="E20" s="8"/>
      <c r="F20" s="8"/>
      <c r="G20" s="8"/>
      <c r="H20" s="8"/>
      <c r="I20" s="8">
        <f>COUNT(I5:I12)</f>
        <v>5</v>
      </c>
      <c r="J20" s="255">
        <f t="shared" ref="J20:BU20" si="44">COUNT(J5:J12)</f>
        <v>5</v>
      </c>
      <c r="K20" s="255">
        <f t="shared" si="44"/>
        <v>5</v>
      </c>
      <c r="L20" s="255">
        <f t="shared" si="44"/>
        <v>5</v>
      </c>
      <c r="M20" s="255">
        <f t="shared" si="44"/>
        <v>5</v>
      </c>
      <c r="N20" s="255">
        <f t="shared" si="44"/>
        <v>5</v>
      </c>
      <c r="O20" s="255">
        <f t="shared" si="44"/>
        <v>5</v>
      </c>
      <c r="P20" s="255">
        <f t="shared" si="44"/>
        <v>5</v>
      </c>
      <c r="Q20" s="255">
        <f t="shared" si="44"/>
        <v>5</v>
      </c>
      <c r="R20" s="255">
        <f t="shared" si="44"/>
        <v>5</v>
      </c>
      <c r="S20" s="255">
        <f t="shared" si="44"/>
        <v>5</v>
      </c>
      <c r="T20" s="255">
        <f t="shared" si="44"/>
        <v>5</v>
      </c>
      <c r="U20" s="255">
        <f t="shared" si="44"/>
        <v>0</v>
      </c>
      <c r="V20" s="255">
        <f t="shared" si="44"/>
        <v>0</v>
      </c>
      <c r="W20" s="255">
        <f t="shared" si="44"/>
        <v>5</v>
      </c>
      <c r="X20" s="255">
        <f t="shared" si="44"/>
        <v>5</v>
      </c>
      <c r="Y20" s="255">
        <f t="shared" si="44"/>
        <v>5</v>
      </c>
      <c r="Z20" s="255">
        <f t="shared" si="44"/>
        <v>5</v>
      </c>
      <c r="AA20" s="255">
        <f t="shared" si="44"/>
        <v>5</v>
      </c>
      <c r="AB20" s="255">
        <f t="shared" si="44"/>
        <v>5</v>
      </c>
      <c r="AC20" s="255">
        <f t="shared" si="44"/>
        <v>5</v>
      </c>
      <c r="AD20" s="255">
        <f t="shared" si="44"/>
        <v>5</v>
      </c>
      <c r="AE20" s="255">
        <f t="shared" si="44"/>
        <v>5</v>
      </c>
      <c r="AF20" s="255">
        <f t="shared" si="44"/>
        <v>5</v>
      </c>
      <c r="AG20" s="255">
        <f t="shared" si="44"/>
        <v>5</v>
      </c>
      <c r="AH20" s="255">
        <f t="shared" si="44"/>
        <v>5</v>
      </c>
      <c r="AI20" s="255">
        <f t="shared" si="44"/>
        <v>5</v>
      </c>
      <c r="AJ20" s="255">
        <f t="shared" si="44"/>
        <v>5</v>
      </c>
      <c r="AK20" s="255">
        <f t="shared" si="44"/>
        <v>5</v>
      </c>
      <c r="AL20" s="255">
        <f t="shared" si="44"/>
        <v>5</v>
      </c>
      <c r="AM20" s="255">
        <f t="shared" si="44"/>
        <v>5</v>
      </c>
      <c r="AN20" s="255">
        <f t="shared" si="44"/>
        <v>5</v>
      </c>
      <c r="AO20" s="255">
        <f t="shared" si="44"/>
        <v>5</v>
      </c>
      <c r="AP20" s="255">
        <f t="shared" si="44"/>
        <v>5</v>
      </c>
      <c r="AQ20" s="255">
        <f t="shared" si="44"/>
        <v>5</v>
      </c>
      <c r="AR20" s="255">
        <f t="shared" si="44"/>
        <v>5</v>
      </c>
      <c r="AS20" s="255">
        <f t="shared" si="44"/>
        <v>0</v>
      </c>
      <c r="AT20" s="255">
        <f t="shared" si="44"/>
        <v>0</v>
      </c>
      <c r="AU20" s="255">
        <f t="shared" si="44"/>
        <v>0</v>
      </c>
      <c r="AV20" s="255">
        <f t="shared" si="44"/>
        <v>0</v>
      </c>
      <c r="AW20" s="255">
        <f t="shared" si="44"/>
        <v>0</v>
      </c>
      <c r="AX20" s="255">
        <f t="shared" si="44"/>
        <v>0</v>
      </c>
      <c r="AY20" s="255">
        <f t="shared" si="44"/>
        <v>5</v>
      </c>
      <c r="AZ20" s="255">
        <f t="shared" si="44"/>
        <v>0</v>
      </c>
      <c r="BA20" s="255">
        <f t="shared" si="44"/>
        <v>5</v>
      </c>
      <c r="BB20" s="255">
        <f t="shared" si="44"/>
        <v>0</v>
      </c>
      <c r="BC20" s="255">
        <f t="shared" si="44"/>
        <v>5</v>
      </c>
      <c r="BD20" s="255">
        <f t="shared" si="44"/>
        <v>5</v>
      </c>
      <c r="BE20" s="255">
        <f t="shared" si="44"/>
        <v>5</v>
      </c>
      <c r="BF20" s="255">
        <f t="shared" si="44"/>
        <v>5</v>
      </c>
      <c r="BG20" s="255">
        <f t="shared" si="44"/>
        <v>5</v>
      </c>
      <c r="BH20" s="255">
        <f t="shared" si="44"/>
        <v>5</v>
      </c>
      <c r="BI20" s="255">
        <f t="shared" si="44"/>
        <v>5</v>
      </c>
      <c r="BJ20" s="255">
        <f t="shared" si="44"/>
        <v>5</v>
      </c>
      <c r="BK20" s="255">
        <f t="shared" si="44"/>
        <v>5</v>
      </c>
      <c r="BL20" s="255">
        <f t="shared" si="44"/>
        <v>5</v>
      </c>
      <c r="BM20" s="255">
        <f t="shared" si="44"/>
        <v>5</v>
      </c>
      <c r="BN20" s="255">
        <f t="shared" si="44"/>
        <v>5</v>
      </c>
      <c r="BO20" s="255">
        <f t="shared" si="44"/>
        <v>5</v>
      </c>
      <c r="BP20" s="255">
        <f t="shared" si="44"/>
        <v>5</v>
      </c>
      <c r="BQ20" s="255">
        <f t="shared" si="44"/>
        <v>5</v>
      </c>
      <c r="BR20" s="255">
        <f t="shared" si="44"/>
        <v>5</v>
      </c>
      <c r="BS20" s="255">
        <f t="shared" si="44"/>
        <v>5</v>
      </c>
      <c r="BT20" s="255">
        <f t="shared" si="44"/>
        <v>5</v>
      </c>
      <c r="BU20" s="255">
        <f t="shared" si="44"/>
        <v>8</v>
      </c>
      <c r="BV20" s="255">
        <f t="shared" ref="BV20:DH20" si="45">COUNT(BV5:BV12)</f>
        <v>8</v>
      </c>
      <c r="BW20" s="255">
        <f t="shared" si="45"/>
        <v>8</v>
      </c>
      <c r="BX20" s="255">
        <f t="shared" si="45"/>
        <v>8</v>
      </c>
      <c r="BY20" s="255">
        <f t="shared" si="45"/>
        <v>8</v>
      </c>
      <c r="BZ20" s="255">
        <f t="shared" si="45"/>
        <v>8</v>
      </c>
      <c r="CA20" s="255">
        <f t="shared" si="45"/>
        <v>5</v>
      </c>
      <c r="CB20" s="255">
        <f t="shared" si="45"/>
        <v>0</v>
      </c>
      <c r="CC20" s="255">
        <f t="shared" si="45"/>
        <v>5</v>
      </c>
      <c r="CD20" s="255">
        <f t="shared" si="45"/>
        <v>0</v>
      </c>
      <c r="CE20" s="255">
        <f t="shared" si="45"/>
        <v>5</v>
      </c>
      <c r="CF20" s="255">
        <f t="shared" si="45"/>
        <v>0</v>
      </c>
      <c r="CG20" s="255">
        <f t="shared" si="45"/>
        <v>5</v>
      </c>
      <c r="CH20" s="255">
        <f t="shared" si="45"/>
        <v>0</v>
      </c>
      <c r="CI20" s="255">
        <f t="shared" si="45"/>
        <v>5</v>
      </c>
      <c r="CJ20" s="255">
        <f t="shared" si="45"/>
        <v>0</v>
      </c>
      <c r="CK20" s="255">
        <f t="shared" si="45"/>
        <v>5</v>
      </c>
      <c r="CL20" s="255">
        <f t="shared" si="45"/>
        <v>5</v>
      </c>
      <c r="CM20" s="255">
        <f t="shared" si="45"/>
        <v>5</v>
      </c>
      <c r="CN20" s="255">
        <f t="shared" si="45"/>
        <v>5</v>
      </c>
      <c r="CO20" s="255">
        <f t="shared" si="45"/>
        <v>5</v>
      </c>
      <c r="CP20" s="255">
        <f t="shared" si="45"/>
        <v>5</v>
      </c>
      <c r="CQ20" s="255">
        <f t="shared" si="45"/>
        <v>5</v>
      </c>
      <c r="CR20" s="255">
        <f t="shared" si="45"/>
        <v>5</v>
      </c>
      <c r="CS20" s="255">
        <f t="shared" si="45"/>
        <v>5</v>
      </c>
      <c r="CT20" s="255">
        <f t="shared" si="45"/>
        <v>5</v>
      </c>
      <c r="CU20" s="255">
        <f t="shared" si="45"/>
        <v>5</v>
      </c>
      <c r="CV20" s="255">
        <f t="shared" si="45"/>
        <v>5</v>
      </c>
      <c r="CW20" s="255">
        <f t="shared" si="45"/>
        <v>5</v>
      </c>
      <c r="CX20" s="255">
        <f t="shared" si="45"/>
        <v>5</v>
      </c>
      <c r="CY20" s="255">
        <f t="shared" si="45"/>
        <v>5</v>
      </c>
      <c r="CZ20" s="255">
        <f t="shared" si="45"/>
        <v>5</v>
      </c>
      <c r="DA20" s="255">
        <f t="shared" si="45"/>
        <v>5</v>
      </c>
      <c r="DB20" s="255">
        <f t="shared" si="45"/>
        <v>5</v>
      </c>
      <c r="DC20" s="255">
        <f t="shared" si="45"/>
        <v>5</v>
      </c>
      <c r="DD20" s="255">
        <f t="shared" si="45"/>
        <v>5</v>
      </c>
      <c r="DE20" s="255">
        <f t="shared" si="45"/>
        <v>0</v>
      </c>
      <c r="DF20" s="255">
        <f t="shared" si="45"/>
        <v>0</v>
      </c>
      <c r="DG20" s="255">
        <f t="shared" si="45"/>
        <v>0</v>
      </c>
      <c r="DH20" s="255">
        <f t="shared" si="45"/>
        <v>0</v>
      </c>
    </row>
    <row r="21" spans="1:112" ht="15.75" customHeight="1" x14ac:dyDescent="0.2">
      <c r="A21" s="8"/>
      <c r="B21" s="8"/>
      <c r="C21" s="8"/>
      <c r="D21" s="8"/>
      <c r="E21" s="8"/>
      <c r="F21" s="8"/>
      <c r="G21" s="8"/>
      <c r="H21" s="8"/>
      <c r="I21" s="288">
        <f>MAX(I20:J20)</f>
        <v>5</v>
      </c>
      <c r="J21" s="288"/>
      <c r="K21" s="288">
        <f t="shared" ref="K21" si="46">MAX(K20:L20)</f>
        <v>5</v>
      </c>
      <c r="L21" s="288"/>
      <c r="M21" s="288">
        <f t="shared" ref="M21" si="47">MAX(M20:N20)</f>
        <v>5</v>
      </c>
      <c r="N21" s="288"/>
      <c r="O21" s="288">
        <f t="shared" ref="O21" si="48">MAX(O20:P20)</f>
        <v>5</v>
      </c>
      <c r="P21" s="288"/>
      <c r="Q21" s="288">
        <f>MAX(Q20:R20)</f>
        <v>5</v>
      </c>
      <c r="R21" s="288"/>
      <c r="S21" s="288">
        <f t="shared" ref="S21" si="49">MAX(S20:T20)</f>
        <v>5</v>
      </c>
      <c r="T21" s="288"/>
      <c r="U21" s="288">
        <f t="shared" ref="U21" si="50">MAX(U20:V20)</f>
        <v>0</v>
      </c>
      <c r="V21" s="288"/>
      <c r="W21" s="288">
        <f t="shared" ref="W21" si="51">MAX(W20:X20)</f>
        <v>5</v>
      </c>
      <c r="X21" s="288"/>
      <c r="Y21" s="288">
        <f t="shared" ref="Y21" si="52">MAX(Y20:Z20)</f>
        <v>5</v>
      </c>
      <c r="Z21" s="288"/>
      <c r="AA21" s="288">
        <f>MAX(AA20:AB20)</f>
        <v>5</v>
      </c>
      <c r="AB21" s="288"/>
      <c r="AC21" s="288">
        <f t="shared" ref="AC21" si="53">MAX(AC20:AD20)</f>
        <v>5</v>
      </c>
      <c r="AD21" s="288"/>
      <c r="AE21" s="288">
        <f t="shared" ref="AE21" si="54">MAX(AE20:AF20)</f>
        <v>5</v>
      </c>
      <c r="AF21" s="288"/>
      <c r="AG21" s="288">
        <f t="shared" ref="AG21" si="55">MAX(AG20:AH20)</f>
        <v>5</v>
      </c>
      <c r="AH21" s="288"/>
      <c r="AI21" s="288">
        <f t="shared" ref="AI21" si="56">MAX(AI20:AJ20)</f>
        <v>5</v>
      </c>
      <c r="AJ21" s="288"/>
      <c r="AK21" s="288">
        <f t="shared" ref="AK21" si="57">MAX(AK20:AL20)</f>
        <v>5</v>
      </c>
      <c r="AL21" s="288"/>
      <c r="AM21" s="288">
        <f t="shared" ref="AM21" si="58">MAX(AM20:AN20)</f>
        <v>5</v>
      </c>
      <c r="AN21" s="288"/>
      <c r="AO21" s="288">
        <f t="shared" ref="AO21" si="59">MAX(AO20:AP20)</f>
        <v>5</v>
      </c>
      <c r="AP21" s="288"/>
      <c r="AQ21" s="288">
        <f t="shared" ref="AQ21" si="60">MAX(AQ20:AR20)</f>
        <v>5</v>
      </c>
      <c r="AR21" s="288"/>
      <c r="AS21" s="288">
        <f t="shared" ref="AS21" si="61">MAX(AS20:AT20)</f>
        <v>0</v>
      </c>
      <c r="AT21" s="288"/>
      <c r="AU21" s="288">
        <f t="shared" ref="AU21" si="62">MAX(AU20:AV20)</f>
        <v>0</v>
      </c>
      <c r="AV21" s="288"/>
      <c r="AW21" s="288">
        <f t="shared" ref="AW21" si="63">MAX(AW20:AX20)</f>
        <v>0</v>
      </c>
      <c r="AX21" s="288"/>
      <c r="AY21" s="288">
        <f t="shared" ref="AY21" si="64">MAX(AY20:AZ20)</f>
        <v>5</v>
      </c>
      <c r="AZ21" s="288"/>
      <c r="BA21" s="288">
        <f t="shared" ref="BA21" si="65">MAX(BA20:BB20)</f>
        <v>5</v>
      </c>
      <c r="BB21" s="288"/>
      <c r="BC21" s="288">
        <f t="shared" ref="BC21" si="66">MAX(BC20:BD20)</f>
        <v>5</v>
      </c>
      <c r="BD21" s="288"/>
      <c r="BE21" s="288">
        <f t="shared" ref="BE21" si="67">MAX(BE20:BF20)</f>
        <v>5</v>
      </c>
      <c r="BF21" s="288"/>
      <c r="BG21" s="288">
        <f t="shared" ref="BG21" si="68">MAX(BG20:BH20)</f>
        <v>5</v>
      </c>
      <c r="BH21" s="288"/>
      <c r="BI21" s="288">
        <f t="shared" ref="BI21" si="69">MAX(BI20:BJ20)</f>
        <v>5</v>
      </c>
      <c r="BJ21" s="288"/>
      <c r="BK21" s="288">
        <f t="shared" ref="BK21" si="70">MAX(BK20:BL20)</f>
        <v>5</v>
      </c>
      <c r="BL21" s="288"/>
      <c r="BM21" s="288">
        <f t="shared" ref="BM21" si="71">MAX(BM20:BN20)</f>
        <v>5</v>
      </c>
      <c r="BN21" s="288"/>
      <c r="BO21" s="288">
        <f t="shared" ref="BO21" si="72">MAX(BO20:BP20)</f>
        <v>5</v>
      </c>
      <c r="BP21" s="288"/>
      <c r="BQ21" s="288">
        <f t="shared" ref="BQ21" si="73">MAX(BQ20:BR20)</f>
        <v>5</v>
      </c>
      <c r="BR21" s="288"/>
      <c r="BS21" s="288">
        <f t="shared" ref="BS21" si="74">MAX(BS20:BT20)</f>
        <v>5</v>
      </c>
      <c r="BT21" s="288"/>
      <c r="BU21" s="288">
        <f t="shared" ref="BU21" si="75">MAX(BU20:BV20)</f>
        <v>8</v>
      </c>
      <c r="BV21" s="288"/>
      <c r="BW21" s="288">
        <f t="shared" ref="BW21" si="76">MAX(BW20:BX20)</f>
        <v>8</v>
      </c>
      <c r="BX21" s="288"/>
      <c r="BY21" s="288">
        <f t="shared" ref="BY21" si="77">MAX(BY20:BZ20)</f>
        <v>8</v>
      </c>
      <c r="BZ21" s="288"/>
      <c r="CA21" s="288">
        <f t="shared" ref="CA21" si="78">MAX(CA20:CB20)</f>
        <v>5</v>
      </c>
      <c r="CB21" s="288"/>
      <c r="CC21" s="288">
        <f t="shared" ref="CC21" si="79">MAX(CC20:CD20)</f>
        <v>5</v>
      </c>
      <c r="CD21" s="288"/>
      <c r="CE21" s="288">
        <f t="shared" ref="CE21" si="80">MAX(CE20:CF20)</f>
        <v>5</v>
      </c>
      <c r="CF21" s="288"/>
      <c r="CG21" s="288">
        <f t="shared" ref="CG21" si="81">MAX(CG20:CH20)</f>
        <v>5</v>
      </c>
      <c r="CH21" s="288"/>
      <c r="CI21" s="288">
        <f t="shared" ref="CI21" si="82">MAX(CI20:CJ20)</f>
        <v>5</v>
      </c>
      <c r="CJ21" s="288"/>
      <c r="CK21" s="288">
        <f t="shared" ref="CK21" si="83">MAX(CK20:CL20)</f>
        <v>5</v>
      </c>
      <c r="CL21" s="288"/>
      <c r="CM21" s="288">
        <f t="shared" ref="CM21" si="84">MAX(CM20:CN20)</f>
        <v>5</v>
      </c>
      <c r="CN21" s="288"/>
      <c r="CO21" s="288">
        <f t="shared" ref="CO21" si="85">MAX(CO20:CP20)</f>
        <v>5</v>
      </c>
      <c r="CP21" s="288"/>
      <c r="CQ21" s="288">
        <f t="shared" ref="CQ21" si="86">MAX(CQ20:CR20)</f>
        <v>5</v>
      </c>
      <c r="CR21" s="288"/>
      <c r="CS21" s="288">
        <f t="shared" ref="CS21" si="87">MAX(CS20:CT20)</f>
        <v>5</v>
      </c>
      <c r="CT21" s="288"/>
      <c r="CU21" s="288">
        <f t="shared" ref="CU21" si="88">MAX(CU20:CV20)</f>
        <v>5</v>
      </c>
      <c r="CV21" s="288"/>
      <c r="CW21" s="288">
        <f t="shared" ref="CW21" si="89">MAX(CW20:CX20)</f>
        <v>5</v>
      </c>
      <c r="CX21" s="288"/>
      <c r="CY21" s="288">
        <f t="shared" ref="CY21" si="90">MAX(CY20:CZ20)</f>
        <v>5</v>
      </c>
      <c r="CZ21" s="288"/>
      <c r="DA21" s="288">
        <f t="shared" ref="DA21" si="91">MAX(DA20:DB20)</f>
        <v>5</v>
      </c>
      <c r="DB21" s="288"/>
      <c r="DC21" s="288">
        <f t="shared" ref="DC21" si="92">MAX(DC20:DD20)</f>
        <v>5</v>
      </c>
      <c r="DD21" s="288"/>
      <c r="DE21" s="288">
        <f t="shared" ref="DE21" si="93">MAX(DE20:DF20)</f>
        <v>0</v>
      </c>
      <c r="DF21" s="288"/>
      <c r="DG21" s="288">
        <f t="shared" ref="DG21" si="94">MAX(DG20:DH20)</f>
        <v>0</v>
      </c>
      <c r="DH21" s="288"/>
    </row>
    <row r="22" spans="1:112" ht="15.7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row>
    <row r="23" spans="1:112" ht="15.7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row>
    <row r="24" spans="1:112" ht="15.75" customHeight="1" x14ac:dyDescent="0.2">
      <c r="A24" s="8"/>
      <c r="B24" s="8"/>
      <c r="C24" s="8"/>
      <c r="D24" s="8"/>
      <c r="E24" s="8"/>
      <c r="F24" s="8"/>
      <c r="G24" s="8"/>
      <c r="H24" s="8"/>
      <c r="I24" s="46" t="s">
        <v>227</v>
      </c>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row>
    <row r="25" spans="1:112" ht="15.75" customHeight="1" x14ac:dyDescent="0.2">
      <c r="A25" s="8"/>
      <c r="B25" s="8"/>
      <c r="C25" s="8"/>
      <c r="D25" s="8"/>
      <c r="E25" s="8"/>
      <c r="F25" s="8"/>
      <c r="G25" s="8"/>
      <c r="H25" s="8"/>
      <c r="I25" s="285" t="s">
        <v>134</v>
      </c>
      <c r="J25" s="285"/>
      <c r="K25" s="285"/>
      <c r="L25" s="285"/>
      <c r="M25" s="47">
        <v>1</v>
      </c>
      <c r="N25" s="47">
        <v>2</v>
      </c>
      <c r="O25" s="47">
        <v>3</v>
      </c>
      <c r="P25" s="47">
        <v>4</v>
      </c>
      <c r="Q25" s="47">
        <v>5</v>
      </c>
      <c r="R25" s="47">
        <v>6</v>
      </c>
      <c r="S25" s="47">
        <v>7</v>
      </c>
      <c r="T25" s="47">
        <v>8</v>
      </c>
      <c r="U25" s="47">
        <v>9</v>
      </c>
      <c r="V25" s="47">
        <v>10</v>
      </c>
      <c r="W25" s="47">
        <v>11</v>
      </c>
      <c r="X25" s="47">
        <v>12</v>
      </c>
      <c r="Y25" s="47">
        <v>13</v>
      </c>
      <c r="Z25" s="47">
        <v>14</v>
      </c>
      <c r="AA25" s="47">
        <v>15</v>
      </c>
      <c r="AB25" s="47">
        <v>16</v>
      </c>
      <c r="AC25" s="47">
        <v>17</v>
      </c>
      <c r="AD25" s="47">
        <v>18</v>
      </c>
      <c r="AE25" s="47">
        <v>19</v>
      </c>
      <c r="AF25" s="47">
        <v>20</v>
      </c>
      <c r="AG25" s="47">
        <v>21</v>
      </c>
      <c r="AH25" s="47">
        <v>22</v>
      </c>
      <c r="AI25" s="47">
        <v>23</v>
      </c>
      <c r="AJ25" s="47">
        <v>24</v>
      </c>
      <c r="AK25" s="47">
        <v>25</v>
      </c>
      <c r="AL25" s="47">
        <v>26</v>
      </c>
      <c r="AM25" s="47">
        <v>27</v>
      </c>
      <c r="AN25" s="47">
        <v>28</v>
      </c>
      <c r="AO25" s="47">
        <v>29</v>
      </c>
      <c r="AP25" s="47">
        <v>30</v>
      </c>
      <c r="AQ25" s="47">
        <v>31</v>
      </c>
      <c r="AR25" s="47">
        <v>32</v>
      </c>
      <c r="AS25" s="47">
        <v>33</v>
      </c>
      <c r="AT25" s="47">
        <v>34</v>
      </c>
      <c r="AU25" s="47">
        <v>35</v>
      </c>
      <c r="AV25" s="47">
        <v>36</v>
      </c>
      <c r="AW25" s="47">
        <v>37</v>
      </c>
      <c r="AX25" s="47">
        <v>38</v>
      </c>
      <c r="AY25" s="47">
        <v>39</v>
      </c>
      <c r="AZ25" s="47">
        <v>40</v>
      </c>
      <c r="BA25" s="47">
        <v>41</v>
      </c>
      <c r="BB25" s="47">
        <v>42</v>
      </c>
      <c r="BC25" s="47">
        <v>43</v>
      </c>
      <c r="BD25" s="47">
        <v>44</v>
      </c>
      <c r="BE25" s="47">
        <v>45</v>
      </c>
      <c r="BF25" s="47">
        <v>46</v>
      </c>
      <c r="BG25" s="47">
        <v>47</v>
      </c>
      <c r="BH25" s="47">
        <v>48</v>
      </c>
      <c r="BI25" s="47">
        <v>49</v>
      </c>
      <c r="BJ25" s="47">
        <v>50</v>
      </c>
      <c r="BK25" s="47">
        <v>51</v>
      </c>
      <c r="BL25" s="47">
        <v>52</v>
      </c>
      <c r="BM25" s="8"/>
      <c r="BN25" s="8"/>
      <c r="BO25" s="8"/>
      <c r="BP25" s="8"/>
      <c r="BQ25" s="8"/>
      <c r="BR25" s="8"/>
      <c r="BS25" s="8"/>
      <c r="BT25" s="8"/>
      <c r="BU25" s="8"/>
      <c r="BV25" s="8"/>
      <c r="BW25" s="8"/>
      <c r="BX25" s="8"/>
      <c r="BY25" s="161"/>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row>
    <row r="26" spans="1:112" ht="15.75" customHeight="1" x14ac:dyDescent="0.2">
      <c r="A26" s="8"/>
      <c r="B26" s="8"/>
      <c r="C26" s="8"/>
      <c r="D26" s="8"/>
      <c r="E26" s="8"/>
      <c r="F26" s="8"/>
      <c r="G26" s="8"/>
      <c r="H26" s="8"/>
      <c r="I26" s="285" t="s">
        <v>135</v>
      </c>
      <c r="J26" s="285"/>
      <c r="K26" s="285"/>
      <c r="L26" s="285"/>
      <c r="M26" s="47">
        <f>I17</f>
        <v>53</v>
      </c>
      <c r="N26" s="47">
        <f>K17</f>
        <v>98</v>
      </c>
      <c r="O26" s="47">
        <f>M17</f>
        <v>1</v>
      </c>
      <c r="P26" s="47">
        <f>O17</f>
        <v>27</v>
      </c>
      <c r="Q26" s="47">
        <f>Q17</f>
        <v>1</v>
      </c>
      <c r="R26" s="47">
        <f>S17</f>
        <v>10</v>
      </c>
      <c r="S26" s="47">
        <f>U17</f>
        <v>0</v>
      </c>
      <c r="T26" s="47">
        <f>W17</f>
        <v>9</v>
      </c>
      <c r="U26" s="47">
        <f>Y17</f>
        <v>10</v>
      </c>
      <c r="V26" s="47">
        <f>AA17</f>
        <v>1</v>
      </c>
      <c r="W26" s="47">
        <f>AC17</f>
        <v>103</v>
      </c>
      <c r="X26" s="47">
        <f>AE17</f>
        <v>129</v>
      </c>
      <c r="Y26" s="47">
        <f>AG17</f>
        <v>103</v>
      </c>
      <c r="Z26" s="47">
        <f>AI17</f>
        <v>203</v>
      </c>
      <c r="AA26" s="47">
        <f>AK17</f>
        <v>54</v>
      </c>
      <c r="AB26" s="47">
        <f>AM17</f>
        <v>87</v>
      </c>
      <c r="AC26" s="47">
        <f>AO17</f>
        <v>74</v>
      </c>
      <c r="AD26" s="47">
        <f>AQ17</f>
        <v>19</v>
      </c>
      <c r="AE26" s="47">
        <f>AS17</f>
        <v>0</v>
      </c>
      <c r="AF26" s="47">
        <f>AU17</f>
        <v>0</v>
      </c>
      <c r="AG26" s="47">
        <f>AW17</f>
        <v>0</v>
      </c>
      <c r="AH26" s="47">
        <f>AY17</f>
        <v>74</v>
      </c>
      <c r="AI26" s="47">
        <f>BA17</f>
        <v>45</v>
      </c>
      <c r="AJ26" s="47">
        <f>BC17</f>
        <v>49</v>
      </c>
      <c r="AK26" s="47">
        <f>BE17</f>
        <v>36</v>
      </c>
      <c r="AL26" s="47">
        <f>BG17</f>
        <v>147</v>
      </c>
      <c r="AM26" s="47">
        <f>BI17</f>
        <v>172</v>
      </c>
      <c r="AN26" s="47">
        <f>BK17</f>
        <v>707</v>
      </c>
      <c r="AO26" s="47">
        <f>BM17</f>
        <v>1451</v>
      </c>
      <c r="AP26" s="47">
        <f>BO17</f>
        <v>220</v>
      </c>
      <c r="AQ26" s="47">
        <f>BQ17</f>
        <v>225</v>
      </c>
      <c r="AR26" s="47">
        <f>BS17</f>
        <v>1491</v>
      </c>
      <c r="AS26" s="47">
        <f>BU17</f>
        <v>1761</v>
      </c>
      <c r="AT26" s="47">
        <f>BW17</f>
        <v>2197</v>
      </c>
      <c r="AU26" s="47">
        <f>BY17</f>
        <v>2827</v>
      </c>
      <c r="AV26" s="47">
        <f>CA17</f>
        <v>5636</v>
      </c>
      <c r="AW26" s="47">
        <f>CC17</f>
        <v>4822</v>
      </c>
      <c r="AX26" s="47">
        <f>CE17</f>
        <v>3235</v>
      </c>
      <c r="AY26" s="47">
        <f>CG17</f>
        <v>5986</v>
      </c>
      <c r="AZ26" s="47">
        <f>CI17</f>
        <v>3066</v>
      </c>
      <c r="BA26" s="47">
        <f>CK17</f>
        <v>3672</v>
      </c>
      <c r="BB26" s="47">
        <f>CM17</f>
        <v>7692</v>
      </c>
      <c r="BC26" s="47">
        <f>CO17</f>
        <v>3244</v>
      </c>
      <c r="BD26" s="47">
        <f>CQ17</f>
        <v>2657</v>
      </c>
      <c r="BE26" s="47">
        <f>CS17</f>
        <v>3878</v>
      </c>
      <c r="BF26" s="47">
        <f>CU17</f>
        <v>8568</v>
      </c>
      <c r="BG26" s="47">
        <f>CW17</f>
        <v>2396</v>
      </c>
      <c r="BH26" s="47">
        <f>CY17</f>
        <v>2917</v>
      </c>
      <c r="BI26" s="47">
        <f>DA17</f>
        <v>1255</v>
      </c>
      <c r="BJ26" s="47">
        <f>DC17</f>
        <v>615</v>
      </c>
      <c r="BK26" s="47">
        <f>DE17</f>
        <v>0</v>
      </c>
      <c r="BL26" s="47">
        <f>DG17</f>
        <v>0</v>
      </c>
      <c r="BM26" s="8"/>
      <c r="BN26" s="8"/>
      <c r="BO26" s="8"/>
      <c r="BP26" s="8"/>
      <c r="BQ26" s="8"/>
      <c r="BR26" s="8"/>
      <c r="BS26" s="8"/>
      <c r="BT26" s="8"/>
      <c r="BU26" s="8"/>
      <c r="BV26" s="8"/>
      <c r="BW26" s="8"/>
      <c r="BX26" s="8"/>
      <c r="BY26" s="161"/>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row>
    <row r="27" spans="1:112" ht="15.75" customHeight="1" x14ac:dyDescent="0.2">
      <c r="A27" s="8"/>
      <c r="B27" s="8"/>
      <c r="C27" s="8"/>
      <c r="D27" s="8"/>
      <c r="E27" s="8"/>
      <c r="F27" s="8"/>
      <c r="G27" s="8"/>
      <c r="H27" s="8"/>
      <c r="I27" s="285" t="s">
        <v>136</v>
      </c>
      <c r="J27" s="285"/>
      <c r="K27" s="285"/>
      <c r="L27" s="285"/>
      <c r="M27" s="47">
        <f>I21</f>
        <v>5</v>
      </c>
      <c r="N27" s="47">
        <f>K21</f>
        <v>5</v>
      </c>
      <c r="O27" s="47">
        <f>M21</f>
        <v>5</v>
      </c>
      <c r="P27" s="47">
        <f>O21</f>
        <v>5</v>
      </c>
      <c r="Q27" s="47">
        <f>Q21</f>
        <v>5</v>
      </c>
      <c r="R27" s="47">
        <f>S21</f>
        <v>5</v>
      </c>
      <c r="S27" s="47">
        <f>U21</f>
        <v>0</v>
      </c>
      <c r="T27" s="47">
        <f>W21</f>
        <v>5</v>
      </c>
      <c r="U27" s="47">
        <f>Y21</f>
        <v>5</v>
      </c>
      <c r="V27" s="47">
        <f>AA21</f>
        <v>5</v>
      </c>
      <c r="W27" s="47">
        <f>AC21</f>
        <v>5</v>
      </c>
      <c r="X27" s="47">
        <f>AE21</f>
        <v>5</v>
      </c>
      <c r="Y27" s="47">
        <f>AG21</f>
        <v>5</v>
      </c>
      <c r="Z27" s="47">
        <f>AI21</f>
        <v>5</v>
      </c>
      <c r="AA27" s="47">
        <f>AK21</f>
        <v>5</v>
      </c>
      <c r="AB27" s="47">
        <f>AM21</f>
        <v>5</v>
      </c>
      <c r="AC27" s="47">
        <f>AO21</f>
        <v>5</v>
      </c>
      <c r="AD27" s="47">
        <f>AQ21</f>
        <v>5</v>
      </c>
      <c r="AE27" s="47">
        <f>AS21</f>
        <v>0</v>
      </c>
      <c r="AF27" s="47">
        <f>AU21</f>
        <v>0</v>
      </c>
      <c r="AG27" s="47">
        <f>AW21</f>
        <v>0</v>
      </c>
      <c r="AH27" s="47">
        <f>AY21</f>
        <v>5</v>
      </c>
      <c r="AI27" s="47">
        <f>BA21</f>
        <v>5</v>
      </c>
      <c r="AJ27" s="47">
        <f>BC21</f>
        <v>5</v>
      </c>
      <c r="AK27" s="47">
        <f>BE21</f>
        <v>5</v>
      </c>
      <c r="AL27" s="47">
        <f>BG21</f>
        <v>5</v>
      </c>
      <c r="AM27" s="47">
        <f>BI21</f>
        <v>5</v>
      </c>
      <c r="AN27" s="47">
        <f>BK21</f>
        <v>5</v>
      </c>
      <c r="AO27" s="47">
        <f>BM21</f>
        <v>5</v>
      </c>
      <c r="AP27" s="47">
        <f>BO21</f>
        <v>5</v>
      </c>
      <c r="AQ27" s="47">
        <f>BQ21</f>
        <v>5</v>
      </c>
      <c r="AR27" s="47">
        <f>BS21</f>
        <v>5</v>
      </c>
      <c r="AS27" s="47">
        <f>BU21</f>
        <v>8</v>
      </c>
      <c r="AT27" s="47">
        <f>BW21</f>
        <v>8</v>
      </c>
      <c r="AU27" s="47">
        <f>BY21</f>
        <v>8</v>
      </c>
      <c r="AV27" s="47">
        <f>CA21</f>
        <v>5</v>
      </c>
      <c r="AW27" s="47">
        <f>CC21</f>
        <v>5</v>
      </c>
      <c r="AX27" s="47">
        <f>CE21</f>
        <v>5</v>
      </c>
      <c r="AY27" s="47">
        <f>CG21</f>
        <v>5</v>
      </c>
      <c r="AZ27" s="47">
        <f>CI21</f>
        <v>5</v>
      </c>
      <c r="BA27" s="47">
        <f>CK21</f>
        <v>5</v>
      </c>
      <c r="BB27" s="47">
        <f>CM21</f>
        <v>5</v>
      </c>
      <c r="BC27" s="47">
        <f>CO21</f>
        <v>5</v>
      </c>
      <c r="BD27" s="47">
        <f>CQ21</f>
        <v>5</v>
      </c>
      <c r="BE27" s="47">
        <f>CS21</f>
        <v>5</v>
      </c>
      <c r="BF27" s="47">
        <f>CU21</f>
        <v>5</v>
      </c>
      <c r="BG27" s="47">
        <f>CW21</f>
        <v>5</v>
      </c>
      <c r="BH27" s="47">
        <f>CY21</f>
        <v>5</v>
      </c>
      <c r="BI27" s="47">
        <f>DA21</f>
        <v>5</v>
      </c>
      <c r="BJ27" s="47">
        <f>DC21</f>
        <v>5</v>
      </c>
      <c r="BK27" s="47">
        <f>DE21</f>
        <v>0</v>
      </c>
      <c r="BL27" s="47">
        <f>DG21</f>
        <v>0</v>
      </c>
      <c r="BM27" s="8"/>
      <c r="BN27" s="8"/>
      <c r="BO27" s="8"/>
      <c r="BP27" s="8"/>
      <c r="BQ27" s="8"/>
      <c r="BR27" s="8"/>
      <c r="BS27" s="8"/>
      <c r="BT27" s="8"/>
      <c r="BU27" s="8"/>
      <c r="BV27" s="8"/>
      <c r="BW27" s="8"/>
      <c r="BX27" s="8"/>
      <c r="BY27" s="161"/>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row>
    <row r="28" spans="1:112" ht="15.75" customHeight="1" x14ac:dyDescent="0.2">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161"/>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row>
    <row r="29" spans="1:112" ht="15.7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161"/>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row>
    <row r="30" spans="1:112" ht="15.75"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row>
    <row r="31" spans="1:112" ht="15.75"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row>
    <row r="32" spans="1:112" ht="15.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row>
    <row r="33" spans="1:112" ht="15.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row>
    <row r="34" spans="1:112" ht="15.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15.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15.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15.7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15.7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15.75" customHeight="1"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12.75"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12.75"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12.75"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12.75"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12.75"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sheetData>
  <mergeCells count="186">
    <mergeCell ref="CI5:CJ5"/>
    <mergeCell ref="CI6:CJ6"/>
    <mergeCell ref="CI7:CJ7"/>
    <mergeCell ref="CI8:CJ8"/>
    <mergeCell ref="CI9:CJ9"/>
    <mergeCell ref="CE5:CF5"/>
    <mergeCell ref="CE6:CF6"/>
    <mergeCell ref="CE7:CF7"/>
    <mergeCell ref="CE8:CF8"/>
    <mergeCell ref="CE9:CF9"/>
    <mergeCell ref="CG5:CH5"/>
    <mergeCell ref="CG6:CH6"/>
    <mergeCell ref="CG7:CH7"/>
    <mergeCell ref="CG8:CH8"/>
    <mergeCell ref="CG9:CH9"/>
    <mergeCell ref="CA5:CB5"/>
    <mergeCell ref="CA6:CB6"/>
    <mergeCell ref="CA7:CB7"/>
    <mergeCell ref="CA8:CB8"/>
    <mergeCell ref="CA9:CB9"/>
    <mergeCell ref="CC5:CD5"/>
    <mergeCell ref="CC6:CD6"/>
    <mergeCell ref="CC7:CD7"/>
    <mergeCell ref="CC8:CD8"/>
    <mergeCell ref="CC9:CD9"/>
    <mergeCell ref="DE21:DF21"/>
    <mergeCell ref="DG21:DH21"/>
    <mergeCell ref="CU21:CV21"/>
    <mergeCell ref="CW21:CX21"/>
    <mergeCell ref="CY21:CZ21"/>
    <mergeCell ref="DA21:DB21"/>
    <mergeCell ref="DC21:DD21"/>
    <mergeCell ref="CK21:CL21"/>
    <mergeCell ref="CM21:CN21"/>
    <mergeCell ref="CO21:CP21"/>
    <mergeCell ref="CQ21:CR21"/>
    <mergeCell ref="CS21:CT21"/>
    <mergeCell ref="CA21:CB21"/>
    <mergeCell ref="CC21:CD21"/>
    <mergeCell ref="CE21:CF21"/>
    <mergeCell ref="CG21:CH21"/>
    <mergeCell ref="CI21:CJ21"/>
    <mergeCell ref="BQ21:BR21"/>
    <mergeCell ref="BS21:BT21"/>
    <mergeCell ref="BU21:BV21"/>
    <mergeCell ref="BW21:BX21"/>
    <mergeCell ref="BY21:BZ21"/>
    <mergeCell ref="BI21:BJ21"/>
    <mergeCell ref="BK21:BL21"/>
    <mergeCell ref="BM21:BN21"/>
    <mergeCell ref="BO21:BP21"/>
    <mergeCell ref="AW21:AX21"/>
    <mergeCell ref="AY21:AZ21"/>
    <mergeCell ref="BA21:BB21"/>
    <mergeCell ref="BC21:BD21"/>
    <mergeCell ref="BE21:BF21"/>
    <mergeCell ref="AQ21:AR21"/>
    <mergeCell ref="AS21:AT21"/>
    <mergeCell ref="AU21:AV21"/>
    <mergeCell ref="AC21:AD21"/>
    <mergeCell ref="AE21:AF21"/>
    <mergeCell ref="AG21:AH21"/>
    <mergeCell ref="AI21:AJ21"/>
    <mergeCell ref="AK21:AL21"/>
    <mergeCell ref="BG21:BH21"/>
    <mergeCell ref="M3:N3"/>
    <mergeCell ref="S21:T21"/>
    <mergeCell ref="U21:V21"/>
    <mergeCell ref="W21:X21"/>
    <mergeCell ref="Y21:Z21"/>
    <mergeCell ref="AA21:AB21"/>
    <mergeCell ref="I21:J21"/>
    <mergeCell ref="K21:L21"/>
    <mergeCell ref="M21:N21"/>
    <mergeCell ref="O21:P21"/>
    <mergeCell ref="Q21:R21"/>
    <mergeCell ref="I1:K1"/>
    <mergeCell ref="I2:K2"/>
    <mergeCell ref="I3:J3"/>
    <mergeCell ref="BG3:BH3"/>
    <mergeCell ref="S3:T3"/>
    <mergeCell ref="AW3:AX3"/>
    <mergeCell ref="BA3:BB3"/>
    <mergeCell ref="AY3:AZ3"/>
    <mergeCell ref="BC3:BD3"/>
    <mergeCell ref="BE3:BF3"/>
    <mergeCell ref="AI3:AJ3"/>
    <mergeCell ref="AK3:AL3"/>
    <mergeCell ref="AS3:AT3"/>
    <mergeCell ref="AU3:AV3"/>
    <mergeCell ref="W3:X3"/>
    <mergeCell ref="AQ3:AR3"/>
    <mergeCell ref="Y3:Z3"/>
    <mergeCell ref="AC3:AD3"/>
    <mergeCell ref="AA3:AB3"/>
    <mergeCell ref="AG3:AH3"/>
    <mergeCell ref="U3:V3"/>
    <mergeCell ref="O3:P3"/>
    <mergeCell ref="Q3:R3"/>
    <mergeCell ref="K3:L3"/>
    <mergeCell ref="AO3:AP3"/>
    <mergeCell ref="AE3:AF3"/>
    <mergeCell ref="BU3:BV3"/>
    <mergeCell ref="BW3:BX3"/>
    <mergeCell ref="BQ3:BR3"/>
    <mergeCell ref="BS3:BT3"/>
    <mergeCell ref="AM3:AN3"/>
    <mergeCell ref="DA3:DB3"/>
    <mergeCell ref="CA3:CB3"/>
    <mergeCell ref="BY3:BZ3"/>
    <mergeCell ref="CC3:CD3"/>
    <mergeCell ref="BM3:BN3"/>
    <mergeCell ref="BO3:BP3"/>
    <mergeCell ref="BK3:BL3"/>
    <mergeCell ref="BI3:BJ3"/>
    <mergeCell ref="DE3:DF3"/>
    <mergeCell ref="DC3:DD3"/>
    <mergeCell ref="DG3:DH3"/>
    <mergeCell ref="CE3:CF3"/>
    <mergeCell ref="CG3:CH3"/>
    <mergeCell ref="CY3:CZ3"/>
    <mergeCell ref="CM3:CN3"/>
    <mergeCell ref="CI3:CJ3"/>
    <mergeCell ref="CK3:CL3"/>
    <mergeCell ref="CW3:CX3"/>
    <mergeCell ref="CO3:CP3"/>
    <mergeCell ref="CQ3:CR3"/>
    <mergeCell ref="CS3:CT3"/>
    <mergeCell ref="CU3:CV3"/>
    <mergeCell ref="I25:L25"/>
    <mergeCell ref="I26:L26"/>
    <mergeCell ref="I27:L27"/>
    <mergeCell ref="AI17:AJ17"/>
    <mergeCell ref="AK17:AL17"/>
    <mergeCell ref="AM17:AN17"/>
    <mergeCell ref="AO17:AP17"/>
    <mergeCell ref="Y17:Z17"/>
    <mergeCell ref="AA17:AB17"/>
    <mergeCell ref="AC17:AD17"/>
    <mergeCell ref="AE17:AF17"/>
    <mergeCell ref="AG17:AH17"/>
    <mergeCell ref="S17:T17"/>
    <mergeCell ref="U17:V17"/>
    <mergeCell ref="W17:X17"/>
    <mergeCell ref="I17:J17"/>
    <mergeCell ref="K17:L17"/>
    <mergeCell ref="M17:N17"/>
    <mergeCell ref="O17:P17"/>
    <mergeCell ref="Q17:R17"/>
    <mergeCell ref="AM21:AN21"/>
    <mergeCell ref="AO21:AP21"/>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S17:CT17"/>
    <mergeCell ref="CU17:CV17"/>
    <mergeCell ref="CW17:CX17"/>
    <mergeCell ref="CY17:CZ17"/>
    <mergeCell ref="DA17:DB17"/>
    <mergeCell ref="DC17:DD17"/>
    <mergeCell ref="DE17:DF17"/>
    <mergeCell ref="DG17:DH17"/>
    <mergeCell ref="CA17:CB17"/>
    <mergeCell ref="CC17:CD17"/>
    <mergeCell ref="CE17:CF17"/>
    <mergeCell ref="CG17:CH17"/>
    <mergeCell ref="CI17:CJ17"/>
    <mergeCell ref="CK17:CL17"/>
    <mergeCell ref="CM17:CN17"/>
    <mergeCell ref="CO17:CP17"/>
    <mergeCell ref="CQ17:CR17"/>
  </mergeCells>
  <conditionalFormatting sqref="I19">
    <cfRule type="cellIs" dxfId="12" priority="1" operator="greater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78"/>
  <sheetViews>
    <sheetView zoomScale="85" zoomScaleNormal="85" workbookViewId="0">
      <pane xSplit="8" ySplit="4" topLeftCell="AL32" activePane="bottomRight" state="frozen"/>
      <selection pane="topRight" activeCell="I1" sqref="I1"/>
      <selection pane="bottomLeft" activeCell="A5" sqref="A5"/>
      <selection pane="bottomRight" activeCell="B5" sqref="B5:B46"/>
    </sheetView>
  </sheetViews>
  <sheetFormatPr baseColWidth="10" defaultColWidth="14.42578125" defaultRowHeight="15.75" customHeight="1" x14ac:dyDescent="0.2"/>
  <cols>
    <col min="1" max="1" width="9" customWidth="1"/>
    <col min="2" max="2" width="15.85546875" customWidth="1"/>
    <col min="3" max="3" width="9" customWidth="1"/>
    <col min="4" max="4" width="9.85546875" customWidth="1"/>
    <col min="5" max="5" width="10.140625" customWidth="1"/>
    <col min="6" max="6" width="9" customWidth="1"/>
    <col min="7" max="7" width="9.7109375" customWidth="1"/>
    <col min="8" max="8" width="9" customWidth="1"/>
    <col min="9" max="112" width="5.140625" customWidth="1"/>
  </cols>
  <sheetData>
    <row r="1" spans="1:112" ht="15.75" customHeight="1" x14ac:dyDescent="0.2">
      <c r="A1" s="5" t="s">
        <v>0</v>
      </c>
      <c r="B1" s="5" t="s">
        <v>1</v>
      </c>
      <c r="C1" s="5" t="s">
        <v>2</v>
      </c>
      <c r="D1" s="5" t="s">
        <v>4</v>
      </c>
      <c r="E1" s="7"/>
      <c r="F1" s="5" t="s">
        <v>5</v>
      </c>
      <c r="G1" s="5" t="s">
        <v>6</v>
      </c>
      <c r="H1" s="5" t="s">
        <v>7</v>
      </c>
      <c r="I1" s="286" t="s">
        <v>8</v>
      </c>
      <c r="J1" s="287"/>
      <c r="K1" s="28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row>
    <row r="2" spans="1:112" ht="15.75" customHeight="1" x14ac:dyDescent="0.2">
      <c r="A2" s="5" t="s">
        <v>9</v>
      </c>
      <c r="B2" s="5" t="s">
        <v>10</v>
      </c>
      <c r="C2" s="5" t="s">
        <v>11</v>
      </c>
      <c r="D2" s="9" t="s">
        <v>13</v>
      </c>
      <c r="E2" s="5" t="s">
        <v>14</v>
      </c>
      <c r="F2" s="5" t="s">
        <v>15</v>
      </c>
      <c r="G2" s="5" t="s">
        <v>16</v>
      </c>
      <c r="H2" s="5" t="s">
        <v>17</v>
      </c>
      <c r="I2" s="286" t="s">
        <v>18</v>
      </c>
      <c r="J2" s="287"/>
      <c r="K2" s="28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row>
    <row r="3" spans="1:112" ht="15.75" customHeight="1" x14ac:dyDescent="0.2">
      <c r="A3" s="8"/>
      <c r="B3" s="8"/>
      <c r="C3" s="8"/>
      <c r="D3" s="8"/>
      <c r="E3" s="8"/>
      <c r="F3" s="8"/>
      <c r="G3" s="8"/>
      <c r="H3" s="8"/>
      <c r="I3" s="288">
        <v>1</v>
      </c>
      <c r="J3" s="290"/>
      <c r="K3" s="288">
        <v>2</v>
      </c>
      <c r="L3" s="290"/>
      <c r="M3" s="288">
        <v>3</v>
      </c>
      <c r="N3" s="290"/>
      <c r="O3" s="288">
        <v>4</v>
      </c>
      <c r="P3" s="290"/>
      <c r="Q3" s="288">
        <v>5</v>
      </c>
      <c r="R3" s="290"/>
      <c r="S3" s="288">
        <v>6</v>
      </c>
      <c r="T3" s="290"/>
      <c r="U3" s="288">
        <v>7</v>
      </c>
      <c r="V3" s="290"/>
      <c r="W3" s="288">
        <v>8</v>
      </c>
      <c r="X3" s="290"/>
      <c r="Y3" s="288">
        <v>9</v>
      </c>
      <c r="Z3" s="290"/>
      <c r="AA3" s="288">
        <v>10</v>
      </c>
      <c r="AB3" s="290"/>
      <c r="AC3" s="288">
        <v>11</v>
      </c>
      <c r="AD3" s="290"/>
      <c r="AE3" s="288">
        <v>12</v>
      </c>
      <c r="AF3" s="290"/>
      <c r="AG3" s="288">
        <v>13</v>
      </c>
      <c r="AH3" s="290"/>
      <c r="AI3" s="288">
        <v>14</v>
      </c>
      <c r="AJ3" s="290"/>
      <c r="AK3" s="288">
        <v>15</v>
      </c>
      <c r="AL3" s="290"/>
      <c r="AM3" s="288">
        <v>16</v>
      </c>
      <c r="AN3" s="290"/>
      <c r="AO3" s="288">
        <v>17</v>
      </c>
      <c r="AP3" s="290"/>
      <c r="AQ3" s="288">
        <v>18</v>
      </c>
      <c r="AR3" s="290"/>
      <c r="AS3" s="288">
        <v>19</v>
      </c>
      <c r="AT3" s="290"/>
      <c r="AU3" s="288">
        <v>20</v>
      </c>
      <c r="AV3" s="290"/>
      <c r="AW3" s="288">
        <v>21</v>
      </c>
      <c r="AX3" s="290"/>
      <c r="AY3" s="288">
        <v>22</v>
      </c>
      <c r="AZ3" s="290"/>
      <c r="BA3" s="288">
        <v>23</v>
      </c>
      <c r="BB3" s="290"/>
      <c r="BC3" s="288">
        <v>24</v>
      </c>
      <c r="BD3" s="290"/>
      <c r="BE3" s="288">
        <v>25</v>
      </c>
      <c r="BF3" s="290"/>
      <c r="BG3" s="288">
        <v>26</v>
      </c>
      <c r="BH3" s="290"/>
      <c r="BI3" s="288">
        <v>27</v>
      </c>
      <c r="BJ3" s="290"/>
      <c r="BK3" s="288">
        <v>28</v>
      </c>
      <c r="BL3" s="290"/>
      <c r="BM3" s="288">
        <v>29</v>
      </c>
      <c r="BN3" s="290"/>
      <c r="BO3" s="288">
        <v>30</v>
      </c>
      <c r="BP3" s="290"/>
      <c r="BQ3" s="288">
        <v>31</v>
      </c>
      <c r="BR3" s="290"/>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A4" s="8"/>
      <c r="B4" s="8"/>
      <c r="C4" s="8"/>
      <c r="D4" s="8"/>
      <c r="E4" s="8"/>
      <c r="F4" s="8"/>
      <c r="G4" s="8"/>
      <c r="H4" s="8"/>
      <c r="I4" s="10" t="s">
        <v>19</v>
      </c>
      <c r="J4" s="10" t="s">
        <v>20</v>
      </c>
      <c r="K4" s="10" t="s">
        <v>19</v>
      </c>
      <c r="L4" s="10" t="s">
        <v>20</v>
      </c>
      <c r="M4" s="10" t="s">
        <v>19</v>
      </c>
      <c r="N4" s="10" t="s">
        <v>20</v>
      </c>
      <c r="O4" s="10" t="s">
        <v>19</v>
      </c>
      <c r="P4" s="10" t="s">
        <v>20</v>
      </c>
      <c r="Q4" s="10" t="s">
        <v>19</v>
      </c>
      <c r="R4" s="10" t="s">
        <v>20</v>
      </c>
      <c r="S4" s="10" t="s">
        <v>19</v>
      </c>
      <c r="T4" s="10" t="s">
        <v>20</v>
      </c>
      <c r="U4" s="10" t="s">
        <v>19</v>
      </c>
      <c r="V4" s="10" t="s">
        <v>20</v>
      </c>
      <c r="W4" s="10" t="s">
        <v>19</v>
      </c>
      <c r="X4" s="10" t="s">
        <v>20</v>
      </c>
      <c r="Y4" s="10" t="s">
        <v>19</v>
      </c>
      <c r="Z4" s="10" t="s">
        <v>20</v>
      </c>
      <c r="AA4" s="10" t="s">
        <v>19</v>
      </c>
      <c r="AB4" s="10" t="s">
        <v>20</v>
      </c>
      <c r="AC4" s="10" t="s">
        <v>19</v>
      </c>
      <c r="AD4" s="10" t="s">
        <v>20</v>
      </c>
      <c r="AE4" s="10" t="s">
        <v>19</v>
      </c>
      <c r="AF4" s="10" t="s">
        <v>20</v>
      </c>
      <c r="AG4" s="10" t="s">
        <v>19</v>
      </c>
      <c r="AH4" s="10" t="s">
        <v>20</v>
      </c>
      <c r="AI4" s="10" t="s">
        <v>19</v>
      </c>
      <c r="AJ4" s="10" t="s">
        <v>20</v>
      </c>
      <c r="AK4" s="10" t="s">
        <v>19</v>
      </c>
      <c r="AL4" s="10" t="s">
        <v>20</v>
      </c>
      <c r="AM4" s="10" t="s">
        <v>19</v>
      </c>
      <c r="AN4" s="10" t="s">
        <v>20</v>
      </c>
      <c r="AO4" s="10" t="s">
        <v>19</v>
      </c>
      <c r="AP4" s="10" t="s">
        <v>20</v>
      </c>
      <c r="AQ4" s="10" t="s">
        <v>19</v>
      </c>
      <c r="AR4" s="10" t="s">
        <v>20</v>
      </c>
      <c r="AS4" s="10" t="s">
        <v>19</v>
      </c>
      <c r="AT4" s="10" t="s">
        <v>20</v>
      </c>
      <c r="AU4" s="10" t="s">
        <v>19</v>
      </c>
      <c r="AV4" s="10" t="s">
        <v>20</v>
      </c>
      <c r="AW4" s="10" t="s">
        <v>19</v>
      </c>
      <c r="AX4" s="10" t="s">
        <v>20</v>
      </c>
      <c r="AY4" s="10" t="s">
        <v>19</v>
      </c>
      <c r="AZ4" s="10" t="s">
        <v>20</v>
      </c>
      <c r="BA4" s="10" t="s">
        <v>19</v>
      </c>
      <c r="BB4" s="10" t="s">
        <v>20</v>
      </c>
      <c r="BC4" s="10" t="s">
        <v>19</v>
      </c>
      <c r="BD4" s="10" t="s">
        <v>20</v>
      </c>
      <c r="BE4" s="10" t="s">
        <v>19</v>
      </c>
      <c r="BF4" s="10" t="s">
        <v>20</v>
      </c>
      <c r="BG4" s="10" t="s">
        <v>19</v>
      </c>
      <c r="BH4" s="10" t="s">
        <v>20</v>
      </c>
      <c r="BI4" s="10" t="s">
        <v>19</v>
      </c>
      <c r="BJ4" s="10" t="s">
        <v>20</v>
      </c>
      <c r="BK4" s="10" t="s">
        <v>19</v>
      </c>
      <c r="BL4" s="10" t="s">
        <v>20</v>
      </c>
      <c r="BM4" s="10" t="s">
        <v>19</v>
      </c>
      <c r="BN4" s="10" t="s">
        <v>20</v>
      </c>
      <c r="BO4" s="10" t="s">
        <v>19</v>
      </c>
      <c r="BP4" s="10" t="s">
        <v>20</v>
      </c>
      <c r="BQ4" s="10" t="s">
        <v>19</v>
      </c>
      <c r="BR4" s="10" t="s">
        <v>20</v>
      </c>
      <c r="BS4" s="10" t="s">
        <v>19</v>
      </c>
      <c r="BT4" s="10" t="s">
        <v>20</v>
      </c>
      <c r="BU4" s="10" t="s">
        <v>19</v>
      </c>
      <c r="BV4" s="10" t="s">
        <v>20</v>
      </c>
      <c r="BW4" s="10" t="s">
        <v>19</v>
      </c>
      <c r="BX4" s="10" t="s">
        <v>20</v>
      </c>
      <c r="BY4" s="10" t="s">
        <v>19</v>
      </c>
      <c r="BZ4" s="10" t="s">
        <v>20</v>
      </c>
      <c r="CA4" s="10" t="s">
        <v>19</v>
      </c>
      <c r="CB4" s="10" t="s">
        <v>20</v>
      </c>
      <c r="CC4" s="10" t="s">
        <v>19</v>
      </c>
      <c r="CD4" s="10" t="s">
        <v>20</v>
      </c>
      <c r="CE4" s="10" t="s">
        <v>19</v>
      </c>
      <c r="CF4" s="10" t="s">
        <v>20</v>
      </c>
      <c r="CG4" s="10" t="s">
        <v>19</v>
      </c>
      <c r="CH4" s="10" t="s">
        <v>20</v>
      </c>
      <c r="CI4" s="10" t="s">
        <v>19</v>
      </c>
      <c r="CJ4" s="10" t="s">
        <v>20</v>
      </c>
      <c r="CK4" s="10" t="s">
        <v>19</v>
      </c>
      <c r="CL4" s="10" t="s">
        <v>20</v>
      </c>
      <c r="CM4" s="10" t="s">
        <v>19</v>
      </c>
      <c r="CN4" s="10" t="s">
        <v>20</v>
      </c>
      <c r="CO4" s="10" t="s">
        <v>19</v>
      </c>
      <c r="CP4" s="10" t="s">
        <v>20</v>
      </c>
      <c r="CQ4" s="10" t="s">
        <v>19</v>
      </c>
      <c r="CR4" s="10" t="s">
        <v>20</v>
      </c>
      <c r="CS4" s="10" t="s">
        <v>19</v>
      </c>
      <c r="CT4" s="10" t="s">
        <v>20</v>
      </c>
      <c r="CU4" s="10" t="s">
        <v>19</v>
      </c>
      <c r="CV4" s="10" t="s">
        <v>20</v>
      </c>
      <c r="CW4" s="10" t="s">
        <v>19</v>
      </c>
      <c r="CX4" s="10" t="s">
        <v>20</v>
      </c>
      <c r="CY4" s="10" t="s">
        <v>19</v>
      </c>
      <c r="CZ4" s="10" t="s">
        <v>20</v>
      </c>
      <c r="DA4" s="10" t="s">
        <v>19</v>
      </c>
      <c r="DB4" s="10" t="s">
        <v>20</v>
      </c>
      <c r="DC4" s="10" t="s">
        <v>19</v>
      </c>
      <c r="DD4" s="10" t="s">
        <v>20</v>
      </c>
      <c r="DE4" s="10" t="s">
        <v>19</v>
      </c>
      <c r="DF4" s="10" t="s">
        <v>20</v>
      </c>
      <c r="DG4" s="10" t="s">
        <v>19</v>
      </c>
      <c r="DH4" s="10" t="s">
        <v>20</v>
      </c>
    </row>
    <row r="5" spans="1:112" ht="15.75" customHeight="1" x14ac:dyDescent="0.2">
      <c r="A5" s="12" t="s">
        <v>66</v>
      </c>
      <c r="B5" s="12">
        <v>1</v>
      </c>
      <c r="C5" s="78"/>
      <c r="D5" s="174" t="s">
        <v>73</v>
      </c>
      <c r="E5" s="77"/>
      <c r="F5" s="174"/>
      <c r="G5" s="77" t="s">
        <v>26</v>
      </c>
      <c r="H5" s="78" t="s">
        <v>394</v>
      </c>
      <c r="I5" s="8"/>
      <c r="J5" s="8"/>
      <c r="K5" s="12"/>
      <c r="L5" s="12"/>
      <c r="M5" s="8"/>
      <c r="N5" s="8"/>
      <c r="O5" s="12"/>
      <c r="P5" s="12"/>
      <c r="Q5" s="12"/>
      <c r="R5" s="12"/>
      <c r="S5" s="12"/>
      <c r="T5" s="12"/>
      <c r="U5" s="12"/>
      <c r="V5" s="12"/>
      <c r="W5" s="12"/>
      <c r="X5" s="12"/>
      <c r="Y5" s="12"/>
      <c r="Z5" s="12"/>
      <c r="AA5" s="92">
        <v>0</v>
      </c>
      <c r="AB5" s="92">
        <v>1</v>
      </c>
      <c r="AC5" s="92">
        <v>0</v>
      </c>
      <c r="AD5" s="92">
        <v>1</v>
      </c>
      <c r="AE5" s="92">
        <v>0</v>
      </c>
      <c r="AF5" s="92">
        <v>1</v>
      </c>
      <c r="AG5" s="12"/>
      <c r="AH5" s="12"/>
      <c r="AI5" s="12"/>
      <c r="AJ5" s="12"/>
      <c r="AK5" s="92">
        <v>0</v>
      </c>
      <c r="AL5" s="92">
        <v>3</v>
      </c>
      <c r="AM5" s="92">
        <v>0</v>
      </c>
      <c r="AN5" s="92">
        <v>2</v>
      </c>
      <c r="AO5" s="12"/>
      <c r="AP5" s="12"/>
      <c r="AQ5" s="92">
        <v>0</v>
      </c>
      <c r="AR5" s="92">
        <v>3</v>
      </c>
      <c r="AS5" s="41"/>
      <c r="AT5" s="41"/>
      <c r="AU5" s="92">
        <v>0</v>
      </c>
      <c r="AV5" s="92">
        <v>3</v>
      </c>
      <c r="AW5" s="8"/>
      <c r="AX5" s="8"/>
      <c r="AY5" s="92">
        <v>0</v>
      </c>
      <c r="AZ5" s="92">
        <v>1</v>
      </c>
      <c r="BA5" s="92">
        <v>0</v>
      </c>
      <c r="BB5" s="92">
        <v>0</v>
      </c>
      <c r="BC5" s="8"/>
      <c r="BD5" s="8"/>
      <c r="BE5" s="92">
        <v>0</v>
      </c>
      <c r="BF5" s="92">
        <v>0</v>
      </c>
      <c r="BG5" s="92">
        <v>0</v>
      </c>
      <c r="BH5" s="92">
        <v>0</v>
      </c>
      <c r="BI5" s="8"/>
      <c r="BJ5" s="8"/>
      <c r="BK5" s="92">
        <v>0</v>
      </c>
      <c r="BL5" s="92">
        <v>0</v>
      </c>
      <c r="BM5" s="92">
        <v>0</v>
      </c>
      <c r="BN5" s="92">
        <v>0</v>
      </c>
      <c r="BO5" s="92">
        <v>1</v>
      </c>
      <c r="BP5" s="92">
        <v>0</v>
      </c>
      <c r="BQ5" s="92">
        <v>2</v>
      </c>
      <c r="BR5" s="92">
        <v>1</v>
      </c>
      <c r="BS5" s="92">
        <v>1</v>
      </c>
      <c r="BT5" s="92">
        <v>1</v>
      </c>
      <c r="BU5" s="92">
        <v>4</v>
      </c>
      <c r="BV5" s="92">
        <v>3</v>
      </c>
      <c r="BW5" s="92">
        <v>5</v>
      </c>
      <c r="BX5" s="92">
        <v>3</v>
      </c>
      <c r="BY5" s="92">
        <v>0</v>
      </c>
      <c r="BZ5" s="92">
        <v>2</v>
      </c>
      <c r="CA5" s="92">
        <v>4</v>
      </c>
      <c r="CB5" s="92">
        <v>3</v>
      </c>
      <c r="CC5" s="92">
        <v>4</v>
      </c>
      <c r="CD5" s="92">
        <v>2</v>
      </c>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row>
    <row r="6" spans="1:112" ht="15.75" customHeight="1" x14ac:dyDescent="0.2">
      <c r="A6" s="12" t="s">
        <v>66</v>
      </c>
      <c r="B6" s="12">
        <v>2</v>
      </c>
      <c r="C6" s="78"/>
      <c r="D6" s="78" t="s">
        <v>73</v>
      </c>
      <c r="E6" s="78"/>
      <c r="F6" s="78"/>
      <c r="G6" s="78" t="s">
        <v>30</v>
      </c>
      <c r="H6" s="78" t="s">
        <v>394</v>
      </c>
      <c r="I6" s="8"/>
      <c r="J6" s="8"/>
      <c r="K6" s="92">
        <v>0</v>
      </c>
      <c r="L6" s="92">
        <v>2</v>
      </c>
      <c r="M6" s="12"/>
      <c r="N6" s="8"/>
      <c r="O6" s="92">
        <v>0</v>
      </c>
      <c r="P6" s="92">
        <v>1</v>
      </c>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41"/>
      <c r="AR6" s="41"/>
      <c r="AS6" s="41"/>
      <c r="AT6" s="41"/>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row>
    <row r="7" spans="1:112" s="121" customFormat="1" ht="15.75" customHeight="1" x14ac:dyDescent="0.2">
      <c r="A7" s="123" t="s">
        <v>66</v>
      </c>
      <c r="B7" s="123">
        <v>2.1</v>
      </c>
      <c r="C7" s="123"/>
      <c r="D7" s="123" t="s">
        <v>73</v>
      </c>
      <c r="E7" s="123"/>
      <c r="F7" s="123"/>
      <c r="G7" s="123" t="s">
        <v>395</v>
      </c>
      <c r="H7" s="123" t="s">
        <v>394</v>
      </c>
      <c r="I7" s="123"/>
      <c r="J7" s="123"/>
      <c r="K7" s="77"/>
      <c r="L7" s="77"/>
      <c r="M7" s="123"/>
      <c r="N7" s="123"/>
      <c r="O7" s="77"/>
      <c r="P7" s="77"/>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92">
        <v>0</v>
      </c>
      <c r="BR7" s="92">
        <v>0</v>
      </c>
      <c r="BS7" s="92">
        <v>2</v>
      </c>
      <c r="BT7" s="92"/>
      <c r="BU7" s="123"/>
      <c r="BV7" s="123"/>
      <c r="BW7" s="92">
        <v>1</v>
      </c>
      <c r="BX7" s="92">
        <v>2</v>
      </c>
      <c r="BY7" s="92">
        <v>5</v>
      </c>
      <c r="BZ7" s="92">
        <v>3</v>
      </c>
      <c r="CA7" s="92">
        <v>2</v>
      </c>
      <c r="CB7" s="92">
        <v>3</v>
      </c>
      <c r="CC7" s="92">
        <v>1</v>
      </c>
      <c r="CD7" s="92">
        <v>2</v>
      </c>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row>
    <row r="8" spans="1:112" ht="15.75" customHeight="1" x14ac:dyDescent="0.2">
      <c r="A8" s="12" t="s">
        <v>66</v>
      </c>
      <c r="B8" s="12">
        <v>3</v>
      </c>
      <c r="C8" s="12"/>
      <c r="D8" s="12" t="s">
        <v>73</v>
      </c>
      <c r="E8" s="12"/>
      <c r="F8" s="8"/>
      <c r="G8" s="8" t="s">
        <v>28</v>
      </c>
      <c r="H8" s="8" t="s">
        <v>394</v>
      </c>
      <c r="I8" s="12"/>
      <c r="J8" s="8"/>
      <c r="K8" s="92">
        <v>0</v>
      </c>
      <c r="L8" s="92">
        <v>2</v>
      </c>
      <c r="M8" s="8"/>
      <c r="N8" s="8"/>
      <c r="O8" s="92">
        <v>0</v>
      </c>
      <c r="P8" s="92">
        <v>2</v>
      </c>
      <c r="Q8" s="8"/>
      <c r="R8" s="8"/>
      <c r="S8" s="8"/>
      <c r="T8" s="8"/>
      <c r="U8" s="8"/>
      <c r="V8" s="8"/>
      <c r="W8" s="8"/>
      <c r="X8" s="8"/>
      <c r="Y8" s="8"/>
      <c r="Z8" s="8"/>
      <c r="AA8" s="92">
        <v>0</v>
      </c>
      <c r="AB8" s="92">
        <v>1</v>
      </c>
      <c r="AC8" s="92">
        <v>0</v>
      </c>
      <c r="AD8" s="92">
        <v>2</v>
      </c>
      <c r="AE8" s="92">
        <v>0</v>
      </c>
      <c r="AF8" s="92">
        <v>3</v>
      </c>
      <c r="AG8" s="92">
        <v>0</v>
      </c>
      <c r="AH8" s="92">
        <v>2</v>
      </c>
      <c r="AI8" s="12"/>
      <c r="AJ8" s="12"/>
      <c r="AK8" s="92">
        <v>0</v>
      </c>
      <c r="AL8" s="92">
        <v>2</v>
      </c>
      <c r="AM8" s="92">
        <v>0</v>
      </c>
      <c r="AN8" s="92">
        <v>2</v>
      </c>
      <c r="AO8" s="12"/>
      <c r="AP8" s="12"/>
      <c r="AQ8" s="92">
        <v>0</v>
      </c>
      <c r="AR8" s="92">
        <v>1</v>
      </c>
      <c r="AS8" s="41"/>
      <c r="AT8" s="41"/>
      <c r="AU8" s="92">
        <v>0</v>
      </c>
      <c r="AV8" s="92">
        <v>2</v>
      </c>
      <c r="AW8" s="8"/>
      <c r="AX8" s="8"/>
      <c r="AY8" s="92">
        <v>0</v>
      </c>
      <c r="AZ8" s="92">
        <v>0</v>
      </c>
      <c r="BA8" s="92">
        <v>0</v>
      </c>
      <c r="BB8" s="92">
        <v>0</v>
      </c>
      <c r="BC8" s="8"/>
      <c r="BD8" s="8"/>
      <c r="BE8" s="92">
        <v>0</v>
      </c>
      <c r="BF8" s="92">
        <v>0</v>
      </c>
      <c r="BG8" s="92">
        <v>0</v>
      </c>
      <c r="BH8" s="92">
        <v>0</v>
      </c>
      <c r="BI8" s="8"/>
      <c r="BJ8" s="8"/>
      <c r="BK8" s="92">
        <v>0</v>
      </c>
      <c r="BL8" s="92">
        <v>0</v>
      </c>
      <c r="BM8" s="92">
        <v>0</v>
      </c>
      <c r="BN8" s="92">
        <v>0</v>
      </c>
      <c r="BO8" s="92">
        <v>0</v>
      </c>
      <c r="BP8" s="92">
        <v>0</v>
      </c>
      <c r="BQ8" s="92">
        <v>0</v>
      </c>
      <c r="BR8" s="92">
        <v>0</v>
      </c>
      <c r="BS8" s="92">
        <v>4</v>
      </c>
      <c r="BT8" s="92">
        <v>2</v>
      </c>
      <c r="BU8" s="92">
        <v>8</v>
      </c>
      <c r="BV8" s="92">
        <v>6</v>
      </c>
      <c r="BW8" s="92">
        <v>20</v>
      </c>
      <c r="BX8" s="92">
        <v>18</v>
      </c>
      <c r="BY8" s="92">
        <v>23</v>
      </c>
      <c r="BZ8" s="92">
        <v>12</v>
      </c>
      <c r="CA8" s="92">
        <v>28</v>
      </c>
      <c r="CB8" s="92">
        <v>19</v>
      </c>
      <c r="CC8" s="92">
        <v>11</v>
      </c>
      <c r="CD8" s="92">
        <v>6</v>
      </c>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row>
    <row r="9" spans="1:112" ht="15.75" customHeight="1" x14ac:dyDescent="0.2">
      <c r="A9" s="12" t="s">
        <v>66</v>
      </c>
      <c r="B9" s="12">
        <v>4</v>
      </c>
      <c r="C9" s="12"/>
      <c r="D9" s="12" t="s">
        <v>67</v>
      </c>
      <c r="E9" s="12"/>
      <c r="F9" s="8"/>
      <c r="G9" s="12" t="s">
        <v>24</v>
      </c>
      <c r="H9" s="12" t="s">
        <v>29</v>
      </c>
      <c r="I9" s="12"/>
      <c r="J9" s="8"/>
      <c r="K9" s="8"/>
      <c r="L9" s="8"/>
      <c r="M9" s="8"/>
      <c r="N9" s="8"/>
      <c r="O9" s="8"/>
      <c r="P9" s="8"/>
      <c r="Q9" s="8"/>
      <c r="R9" s="8"/>
      <c r="S9" s="92">
        <v>0</v>
      </c>
      <c r="T9" s="92">
        <v>2</v>
      </c>
      <c r="U9" s="8"/>
      <c r="V9" s="8"/>
      <c r="W9" s="92">
        <v>0</v>
      </c>
      <c r="X9" s="92">
        <v>5</v>
      </c>
      <c r="Y9" s="8"/>
      <c r="Z9" s="8"/>
      <c r="AA9" s="92">
        <v>0</v>
      </c>
      <c r="AB9" s="92">
        <v>2</v>
      </c>
      <c r="AC9" s="8"/>
      <c r="AD9" s="8"/>
      <c r="AE9" s="12"/>
      <c r="AF9" s="12"/>
      <c r="AG9" s="12"/>
      <c r="AH9" s="12"/>
      <c r="AI9" s="12"/>
      <c r="AJ9" s="12"/>
      <c r="AK9" s="12"/>
      <c r="AL9" s="12"/>
      <c r="AM9" s="12"/>
      <c r="AN9" s="12"/>
      <c r="AO9" s="12"/>
      <c r="AP9" s="12"/>
      <c r="AQ9" s="41"/>
      <c r="AR9" s="41"/>
      <c r="AS9" s="41"/>
      <c r="AT9" s="41"/>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row>
    <row r="10" spans="1:112" ht="15.75" customHeight="1" x14ac:dyDescent="0.2">
      <c r="A10" s="12" t="s">
        <v>66</v>
      </c>
      <c r="B10" s="12">
        <v>5</v>
      </c>
      <c r="C10" s="12"/>
      <c r="D10" s="12" t="s">
        <v>67</v>
      </c>
      <c r="E10" s="12"/>
      <c r="F10" s="8"/>
      <c r="G10" s="12" t="s">
        <v>23</v>
      </c>
      <c r="H10" s="12" t="s">
        <v>29</v>
      </c>
      <c r="I10" s="8"/>
      <c r="J10" s="12"/>
      <c r="K10" s="8"/>
      <c r="L10" s="8"/>
      <c r="M10" s="8"/>
      <c r="N10" s="8"/>
      <c r="O10" s="8"/>
      <c r="P10" s="8"/>
      <c r="Q10" s="8"/>
      <c r="R10" s="8"/>
      <c r="S10" s="8"/>
      <c r="T10" s="8"/>
      <c r="U10" s="8"/>
      <c r="V10" s="8"/>
      <c r="W10" s="92">
        <v>0</v>
      </c>
      <c r="X10" s="92">
        <v>27</v>
      </c>
      <c r="Y10" s="8"/>
      <c r="Z10" s="8"/>
      <c r="AA10" s="8"/>
      <c r="AB10" s="8"/>
      <c r="AC10" s="8"/>
      <c r="AD10" s="8"/>
      <c r="AE10" s="92">
        <v>0</v>
      </c>
      <c r="AF10" s="92">
        <v>8</v>
      </c>
      <c r="AG10" s="12"/>
      <c r="AH10" s="12"/>
      <c r="AI10" s="92">
        <v>0</v>
      </c>
      <c r="AJ10" s="92">
        <v>6</v>
      </c>
      <c r="AK10" s="12"/>
      <c r="AL10" s="12"/>
      <c r="AM10" s="92">
        <v>0</v>
      </c>
      <c r="AN10" s="92">
        <v>3</v>
      </c>
      <c r="AO10" s="12"/>
      <c r="AP10" s="12"/>
      <c r="AQ10" s="92">
        <v>0</v>
      </c>
      <c r="AR10" s="92">
        <v>4</v>
      </c>
      <c r="AS10" s="41"/>
      <c r="AT10" s="41"/>
      <c r="AU10" s="92">
        <v>0</v>
      </c>
      <c r="AV10" s="92">
        <v>3</v>
      </c>
      <c r="AW10" s="8"/>
      <c r="AX10" s="8"/>
      <c r="AY10" s="8"/>
      <c r="AZ10" s="8"/>
      <c r="BA10" s="8"/>
      <c r="BB10" s="8"/>
      <c r="BC10" s="92">
        <v>0</v>
      </c>
      <c r="BD10" s="92">
        <v>0</v>
      </c>
      <c r="BE10" s="92">
        <v>1</v>
      </c>
      <c r="BF10" s="92">
        <v>0</v>
      </c>
      <c r="BG10" s="92">
        <v>0</v>
      </c>
      <c r="BH10" s="92">
        <v>0</v>
      </c>
      <c r="BI10" s="92">
        <v>0</v>
      </c>
      <c r="BJ10" s="92">
        <v>0</v>
      </c>
      <c r="BK10" s="92">
        <v>0</v>
      </c>
      <c r="BL10" s="92">
        <v>0</v>
      </c>
      <c r="BM10" s="92">
        <v>1</v>
      </c>
      <c r="BN10" s="92">
        <v>0</v>
      </c>
      <c r="BO10" s="92">
        <v>0</v>
      </c>
      <c r="BP10" s="92">
        <v>1</v>
      </c>
      <c r="BQ10" s="92">
        <v>0</v>
      </c>
      <c r="BR10" s="92">
        <v>1</v>
      </c>
      <c r="BS10" s="92">
        <v>0</v>
      </c>
      <c r="BT10" s="92">
        <v>0</v>
      </c>
      <c r="BU10" s="92">
        <v>7</v>
      </c>
      <c r="BV10" s="92">
        <v>14</v>
      </c>
      <c r="BW10" s="92">
        <v>18</v>
      </c>
      <c r="BX10" s="92">
        <v>6</v>
      </c>
      <c r="BY10" s="92">
        <v>15</v>
      </c>
      <c r="BZ10" s="92">
        <v>18</v>
      </c>
      <c r="CA10" s="92">
        <v>38</v>
      </c>
      <c r="CB10" s="92">
        <v>35</v>
      </c>
      <c r="CC10" s="92">
        <v>78</v>
      </c>
      <c r="CD10" s="92">
        <v>75</v>
      </c>
      <c r="CE10" s="92">
        <v>208</v>
      </c>
      <c r="CF10" s="92">
        <v>243</v>
      </c>
      <c r="CG10" s="92">
        <v>183</v>
      </c>
      <c r="CH10" s="92">
        <v>159</v>
      </c>
      <c r="CI10" s="92">
        <v>214</v>
      </c>
      <c r="CJ10" s="92">
        <v>179</v>
      </c>
      <c r="CK10" s="92">
        <v>133</v>
      </c>
      <c r="CL10" s="92">
        <v>67</v>
      </c>
      <c r="CM10" s="8"/>
      <c r="CN10" s="8"/>
      <c r="CO10" s="8"/>
      <c r="CP10" s="8"/>
      <c r="CQ10" s="8"/>
      <c r="CR10" s="8"/>
      <c r="CS10" s="92">
        <v>354</v>
      </c>
      <c r="CT10" s="92">
        <v>178</v>
      </c>
      <c r="CU10" s="8"/>
      <c r="CV10" s="8"/>
      <c r="CW10" s="8"/>
      <c r="CX10" s="8"/>
      <c r="CY10" s="92">
        <v>2500</v>
      </c>
      <c r="CZ10" s="92">
        <v>2000</v>
      </c>
      <c r="DA10" s="8"/>
      <c r="DB10" s="8"/>
      <c r="DC10" s="92">
        <v>66</v>
      </c>
      <c r="DD10" s="92">
        <v>50</v>
      </c>
      <c r="DE10" s="8"/>
      <c r="DF10" s="8"/>
      <c r="DG10" s="8"/>
      <c r="DH10" s="8"/>
    </row>
    <row r="11" spans="1:112" ht="15.75" customHeight="1" x14ac:dyDescent="0.2">
      <c r="A11" s="12" t="s">
        <v>66</v>
      </c>
      <c r="B11" s="12">
        <v>6</v>
      </c>
      <c r="C11" s="12"/>
      <c r="D11" s="12" t="s">
        <v>67</v>
      </c>
      <c r="E11" s="12"/>
      <c r="F11" s="8"/>
      <c r="G11" s="12" t="s">
        <v>26</v>
      </c>
      <c r="H11" s="12" t="s">
        <v>29</v>
      </c>
      <c r="I11" s="8"/>
      <c r="J11" s="8"/>
      <c r="K11" s="8"/>
      <c r="L11" s="8"/>
      <c r="M11" s="8"/>
      <c r="N11" s="8"/>
      <c r="O11" s="8"/>
      <c r="P11" s="8"/>
      <c r="Q11" s="8"/>
      <c r="R11" s="8"/>
      <c r="S11" s="8"/>
      <c r="T11" s="8"/>
      <c r="U11" s="8"/>
      <c r="V11" s="8"/>
      <c r="W11" s="92">
        <v>0</v>
      </c>
      <c r="X11" s="92">
        <v>1</v>
      </c>
      <c r="Y11" s="8"/>
      <c r="Z11" s="8"/>
      <c r="AA11" s="92">
        <v>0</v>
      </c>
      <c r="AB11" s="92">
        <v>3</v>
      </c>
      <c r="AC11" s="8"/>
      <c r="AD11" s="8"/>
      <c r="AE11" s="12"/>
      <c r="AF11" s="12"/>
      <c r="AG11" s="12"/>
      <c r="AH11" s="12"/>
      <c r="AI11" s="12"/>
      <c r="AJ11" s="12"/>
      <c r="AK11" s="12"/>
      <c r="AL11" s="12"/>
      <c r="AM11" s="12"/>
      <c r="AN11" s="12"/>
      <c r="AO11" s="12"/>
      <c r="AP11" s="12"/>
      <c r="AQ11" s="41"/>
      <c r="AR11" s="41"/>
      <c r="AS11" s="41"/>
      <c r="AT11" s="41"/>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row>
    <row r="12" spans="1:112" s="44" customFormat="1" ht="15.75" customHeight="1" x14ac:dyDescent="0.2">
      <c r="A12" s="123" t="s">
        <v>66</v>
      </c>
      <c r="B12" s="45">
        <v>7</v>
      </c>
      <c r="C12" s="45"/>
      <c r="D12" s="123" t="s">
        <v>68</v>
      </c>
      <c r="E12" s="45"/>
      <c r="F12" s="45"/>
      <c r="G12" s="45" t="s">
        <v>69</v>
      </c>
      <c r="H12" s="45" t="s">
        <v>29</v>
      </c>
      <c r="I12" s="45"/>
      <c r="J12" s="45"/>
      <c r="K12" s="45"/>
      <c r="L12" s="45"/>
      <c r="M12" s="45"/>
      <c r="N12" s="45"/>
      <c r="O12" s="45"/>
      <c r="P12" s="45"/>
      <c r="Q12" s="45"/>
      <c r="R12" s="45"/>
      <c r="S12" s="92">
        <v>0</v>
      </c>
      <c r="T12" s="92">
        <v>10</v>
      </c>
      <c r="U12" s="45"/>
      <c r="V12" s="45"/>
      <c r="W12" s="92">
        <v>0</v>
      </c>
      <c r="X12" s="92">
        <v>24</v>
      </c>
      <c r="Y12" s="45"/>
      <c r="Z12" s="45"/>
      <c r="AA12" s="92">
        <v>0</v>
      </c>
      <c r="AB12" s="92">
        <v>15</v>
      </c>
      <c r="AC12" s="45"/>
      <c r="AD12" s="45"/>
      <c r="AE12" s="92">
        <v>0</v>
      </c>
      <c r="AF12" s="92">
        <v>26</v>
      </c>
      <c r="AG12" s="45"/>
      <c r="AH12" s="45"/>
      <c r="AI12" s="92">
        <v>0</v>
      </c>
      <c r="AJ12" s="92">
        <v>14</v>
      </c>
      <c r="AK12" s="45"/>
      <c r="AL12" s="45"/>
      <c r="AM12" s="92">
        <v>0</v>
      </c>
      <c r="AN12" s="92">
        <v>18</v>
      </c>
      <c r="AO12" s="45"/>
      <c r="AP12" s="45"/>
      <c r="AQ12" s="92">
        <v>0</v>
      </c>
      <c r="AR12" s="92">
        <v>9</v>
      </c>
      <c r="AS12" s="45"/>
      <c r="AT12" s="45"/>
      <c r="AU12" s="92">
        <v>0</v>
      </c>
      <c r="AV12" s="92">
        <v>16</v>
      </c>
      <c r="AW12" s="45"/>
      <c r="AX12" s="45"/>
      <c r="AY12" s="45"/>
      <c r="AZ12" s="45"/>
      <c r="BA12" s="45"/>
      <c r="BB12" s="45"/>
      <c r="BC12" s="92">
        <v>0</v>
      </c>
      <c r="BD12" s="92">
        <v>0</v>
      </c>
      <c r="BE12" s="45"/>
      <c r="BF12" s="45"/>
      <c r="BG12" s="92">
        <v>0</v>
      </c>
      <c r="BH12" s="92">
        <v>0</v>
      </c>
      <c r="BI12" s="92">
        <v>0</v>
      </c>
      <c r="BJ12" s="92">
        <v>0</v>
      </c>
      <c r="BK12" s="92">
        <v>0</v>
      </c>
      <c r="BL12" s="92">
        <v>0</v>
      </c>
      <c r="BM12" s="92">
        <v>0</v>
      </c>
      <c r="BN12" s="92">
        <v>0</v>
      </c>
      <c r="BO12" s="92">
        <v>0</v>
      </c>
      <c r="BP12" s="92">
        <v>0</v>
      </c>
      <c r="BQ12" s="92">
        <v>0</v>
      </c>
      <c r="BR12" s="92">
        <v>0</v>
      </c>
      <c r="BS12" s="92">
        <v>0</v>
      </c>
      <c r="BT12" s="92">
        <v>0</v>
      </c>
      <c r="BU12" s="92">
        <v>3</v>
      </c>
      <c r="BV12" s="92">
        <v>1</v>
      </c>
      <c r="BW12" s="92">
        <v>5</v>
      </c>
      <c r="BX12" s="92">
        <v>4</v>
      </c>
      <c r="BY12" s="92">
        <v>20</v>
      </c>
      <c r="BZ12" s="92">
        <v>21</v>
      </c>
      <c r="CA12" s="92">
        <v>3</v>
      </c>
      <c r="CB12" s="92">
        <v>4</v>
      </c>
      <c r="CC12" s="92">
        <v>10</v>
      </c>
      <c r="CD12" s="92">
        <v>7</v>
      </c>
      <c r="CE12" s="92">
        <v>18</v>
      </c>
      <c r="CF12" s="92">
        <v>10</v>
      </c>
      <c r="CG12" s="92">
        <v>31</v>
      </c>
      <c r="CH12" s="92">
        <v>16</v>
      </c>
      <c r="CI12" s="92">
        <v>47</v>
      </c>
      <c r="CJ12" s="92">
        <v>23</v>
      </c>
      <c r="CK12" s="92">
        <v>19</v>
      </c>
      <c r="CL12" s="92">
        <v>20</v>
      </c>
      <c r="CM12" s="45"/>
      <c r="CN12" s="45"/>
      <c r="CO12" s="45"/>
      <c r="CP12" s="45"/>
      <c r="CQ12" s="45"/>
      <c r="CR12" s="45"/>
      <c r="CS12" s="92">
        <v>40</v>
      </c>
      <c r="CT12" s="92">
        <v>28</v>
      </c>
      <c r="CU12" s="45"/>
      <c r="CV12" s="45"/>
      <c r="CW12" s="45"/>
      <c r="CX12" s="45"/>
      <c r="CY12" s="92">
        <v>200</v>
      </c>
      <c r="CZ12" s="92">
        <v>150</v>
      </c>
      <c r="DA12" s="45"/>
      <c r="DB12" s="45"/>
      <c r="DC12" s="92">
        <v>61</v>
      </c>
      <c r="DD12" s="92">
        <v>47</v>
      </c>
      <c r="DE12" s="45"/>
      <c r="DF12" s="45"/>
      <c r="DG12" s="45"/>
      <c r="DH12" s="45"/>
    </row>
    <row r="13" spans="1:112" s="40" customFormat="1" ht="15.75" customHeight="1" x14ac:dyDescent="0.2">
      <c r="A13" s="123" t="s">
        <v>66</v>
      </c>
      <c r="B13" s="41">
        <v>8</v>
      </c>
      <c r="C13" s="41"/>
      <c r="D13" s="41" t="s">
        <v>68</v>
      </c>
      <c r="E13" s="41"/>
      <c r="F13" s="41"/>
      <c r="G13" s="41" t="s">
        <v>23</v>
      </c>
      <c r="H13" s="41" t="s">
        <v>29</v>
      </c>
      <c r="I13" s="41"/>
      <c r="J13" s="41"/>
      <c r="K13" s="41"/>
      <c r="L13" s="41"/>
      <c r="M13" s="41"/>
      <c r="N13" s="41"/>
      <c r="O13" s="41"/>
      <c r="P13" s="41"/>
      <c r="Q13" s="41"/>
      <c r="R13" s="41"/>
      <c r="S13" s="92">
        <v>0</v>
      </c>
      <c r="T13" s="92">
        <v>1</v>
      </c>
      <c r="U13" s="41"/>
      <c r="V13" s="41"/>
      <c r="W13" s="92">
        <v>0</v>
      </c>
      <c r="X13" s="92">
        <v>14</v>
      </c>
      <c r="Y13" s="41"/>
      <c r="Z13" s="41"/>
      <c r="AA13" s="92">
        <v>0</v>
      </c>
      <c r="AB13" s="92">
        <v>10</v>
      </c>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row>
    <row r="14" spans="1:112" s="121" customFormat="1" ht="15.75" customHeight="1" x14ac:dyDescent="0.2">
      <c r="A14" s="123" t="s">
        <v>66</v>
      </c>
      <c r="B14" s="123">
        <v>9</v>
      </c>
      <c r="C14" s="123"/>
      <c r="D14" s="123" t="s">
        <v>68</v>
      </c>
      <c r="E14" s="123"/>
      <c r="F14" s="123"/>
      <c r="G14" s="123" t="s">
        <v>30</v>
      </c>
      <c r="H14" s="123" t="s">
        <v>29</v>
      </c>
      <c r="I14" s="123"/>
      <c r="J14" s="123"/>
      <c r="K14" s="123"/>
      <c r="L14" s="123"/>
      <c r="M14" s="123"/>
      <c r="N14" s="123"/>
      <c r="O14" s="123"/>
      <c r="P14" s="123"/>
      <c r="Q14" s="123"/>
      <c r="R14" s="123"/>
      <c r="S14" s="92">
        <v>0</v>
      </c>
      <c r="T14" s="92">
        <v>4</v>
      </c>
      <c r="U14" s="123"/>
      <c r="V14" s="123"/>
      <c r="W14" s="92">
        <v>0</v>
      </c>
      <c r="X14" s="92">
        <v>20</v>
      </c>
      <c r="Y14" s="123"/>
      <c r="Z14" s="123"/>
      <c r="AA14" s="92">
        <v>0</v>
      </c>
      <c r="AB14" s="92">
        <v>20</v>
      </c>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row>
    <row r="15" spans="1:112" s="121" customFormat="1" ht="15.75" customHeight="1" x14ac:dyDescent="0.2">
      <c r="A15" s="123" t="s">
        <v>66</v>
      </c>
      <c r="B15" s="123">
        <v>10</v>
      </c>
      <c r="C15" s="123"/>
      <c r="D15" s="123" t="s">
        <v>70</v>
      </c>
      <c r="E15" s="123"/>
      <c r="F15" s="123"/>
      <c r="G15" s="123" t="s">
        <v>45</v>
      </c>
      <c r="H15" s="123" t="s">
        <v>29</v>
      </c>
      <c r="I15" s="123"/>
      <c r="J15" s="123"/>
      <c r="K15" s="123"/>
      <c r="L15" s="123"/>
      <c r="M15" s="123"/>
      <c r="N15" s="123"/>
      <c r="O15" s="123"/>
      <c r="P15" s="123"/>
      <c r="Q15" s="123"/>
      <c r="R15" s="123"/>
      <c r="S15" s="123"/>
      <c r="T15" s="123"/>
      <c r="U15" s="123"/>
      <c r="V15" s="123"/>
      <c r="W15" s="123"/>
      <c r="X15" s="123"/>
      <c r="Y15" s="123"/>
      <c r="Z15" s="123"/>
      <c r="AA15" s="92">
        <v>0</v>
      </c>
      <c r="AB15" s="92">
        <v>8</v>
      </c>
      <c r="AC15" s="92">
        <v>0</v>
      </c>
      <c r="AD15" s="92">
        <v>12</v>
      </c>
      <c r="AE15" s="92">
        <v>0</v>
      </c>
      <c r="AF15" s="92">
        <v>10</v>
      </c>
      <c r="AG15" s="92">
        <v>0</v>
      </c>
      <c r="AH15" s="92">
        <v>12</v>
      </c>
      <c r="AI15" s="123"/>
      <c r="AJ15" s="123"/>
      <c r="AK15" s="92">
        <v>0</v>
      </c>
      <c r="AL15" s="92">
        <v>17</v>
      </c>
      <c r="AM15" s="92">
        <v>0</v>
      </c>
      <c r="AN15" s="92">
        <v>5</v>
      </c>
      <c r="AO15" s="123"/>
      <c r="AP15" s="123"/>
      <c r="AQ15" s="92">
        <v>0</v>
      </c>
      <c r="AR15" s="92">
        <v>5</v>
      </c>
      <c r="AS15" s="123"/>
      <c r="AT15" s="123"/>
      <c r="AU15" s="92">
        <v>0</v>
      </c>
      <c r="AV15" s="92">
        <v>3</v>
      </c>
      <c r="AW15" s="123"/>
      <c r="AX15" s="123"/>
      <c r="AY15" s="92">
        <v>0</v>
      </c>
      <c r="AZ15" s="92">
        <v>0</v>
      </c>
      <c r="BA15" s="123"/>
      <c r="BB15" s="123"/>
      <c r="BC15" s="92">
        <v>0</v>
      </c>
      <c r="BD15" s="92">
        <v>0</v>
      </c>
      <c r="BE15" s="92">
        <v>0</v>
      </c>
      <c r="BF15" s="92">
        <v>0</v>
      </c>
      <c r="BG15" s="92">
        <v>0</v>
      </c>
      <c r="BH15" s="92">
        <v>0</v>
      </c>
      <c r="BI15" s="123"/>
      <c r="BJ15" s="123"/>
      <c r="BK15" s="92">
        <v>0</v>
      </c>
      <c r="BL15" s="92">
        <v>0</v>
      </c>
      <c r="BM15" s="92">
        <v>0</v>
      </c>
      <c r="BN15" s="92">
        <v>0</v>
      </c>
      <c r="BO15" s="92">
        <v>0</v>
      </c>
      <c r="BP15" s="92">
        <v>1</v>
      </c>
      <c r="BQ15" s="92">
        <v>0</v>
      </c>
      <c r="BR15" s="92">
        <v>0</v>
      </c>
      <c r="BS15" s="92">
        <v>0</v>
      </c>
      <c r="BT15" s="92">
        <v>0</v>
      </c>
      <c r="BU15" s="92">
        <v>0</v>
      </c>
      <c r="BV15" s="92">
        <v>0</v>
      </c>
      <c r="BW15" s="92">
        <v>0</v>
      </c>
      <c r="BX15" s="92">
        <v>0</v>
      </c>
      <c r="BY15" s="92">
        <v>0</v>
      </c>
      <c r="BZ15" s="92">
        <v>0</v>
      </c>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row>
    <row r="16" spans="1:112" s="121" customFormat="1" ht="15.75" customHeight="1" x14ac:dyDescent="0.2">
      <c r="A16" s="123" t="s">
        <v>66</v>
      </c>
      <c r="B16" s="123">
        <v>11</v>
      </c>
      <c r="C16" s="123"/>
      <c r="D16" s="123" t="s">
        <v>70</v>
      </c>
      <c r="E16" s="123"/>
      <c r="F16" s="123"/>
      <c r="G16" s="123" t="s">
        <v>23</v>
      </c>
      <c r="H16" s="123" t="s">
        <v>29</v>
      </c>
      <c r="I16" s="123"/>
      <c r="J16" s="123"/>
      <c r="K16" s="123"/>
      <c r="L16" s="123"/>
      <c r="M16" s="123"/>
      <c r="N16" s="123"/>
      <c r="O16" s="123"/>
      <c r="P16" s="123"/>
      <c r="Q16" s="123"/>
      <c r="R16" s="123"/>
      <c r="S16" s="123"/>
      <c r="T16" s="123"/>
      <c r="U16" s="123"/>
      <c r="V16" s="123"/>
      <c r="W16" s="123"/>
      <c r="X16" s="123"/>
      <c r="Y16" s="123"/>
      <c r="Z16" s="123"/>
      <c r="AA16" s="92">
        <v>0</v>
      </c>
      <c r="AB16" s="92">
        <v>11</v>
      </c>
      <c r="AC16" s="92">
        <v>0</v>
      </c>
      <c r="AD16" s="92">
        <v>15</v>
      </c>
      <c r="AE16" s="92">
        <v>0</v>
      </c>
      <c r="AF16" s="92">
        <v>17</v>
      </c>
      <c r="AG16" s="92">
        <v>0</v>
      </c>
      <c r="AH16" s="92">
        <v>19</v>
      </c>
      <c r="AI16" s="123"/>
      <c r="AJ16" s="123"/>
      <c r="AK16" s="93">
        <v>0</v>
      </c>
      <c r="AL16" s="93">
        <v>15</v>
      </c>
      <c r="AM16" s="171">
        <v>0</v>
      </c>
      <c r="AN16" s="171">
        <v>9</v>
      </c>
      <c r="AO16" s="123"/>
      <c r="AP16" s="123"/>
      <c r="AQ16" s="171">
        <v>0</v>
      </c>
      <c r="AR16" s="171">
        <v>6</v>
      </c>
      <c r="AS16" s="123"/>
      <c r="AT16" s="123"/>
      <c r="AU16" s="171">
        <v>0</v>
      </c>
      <c r="AV16" s="171">
        <v>4</v>
      </c>
      <c r="AW16" s="123"/>
      <c r="AX16" s="123"/>
      <c r="AY16" s="172">
        <v>0</v>
      </c>
      <c r="AZ16" s="172">
        <v>3</v>
      </c>
      <c r="BA16" s="123"/>
      <c r="BB16" s="123"/>
      <c r="BC16" s="173">
        <v>0</v>
      </c>
      <c r="BD16" s="173">
        <v>0</v>
      </c>
      <c r="BE16" s="72">
        <v>0</v>
      </c>
      <c r="BF16" s="72">
        <v>0</v>
      </c>
      <c r="BG16" s="72">
        <v>0</v>
      </c>
      <c r="BH16" s="72">
        <v>0</v>
      </c>
      <c r="BI16" s="123"/>
      <c r="BJ16" s="123"/>
      <c r="BK16" s="72">
        <v>0</v>
      </c>
      <c r="BL16" s="72">
        <v>0</v>
      </c>
      <c r="BM16" s="72">
        <v>0</v>
      </c>
      <c r="BN16" s="72">
        <v>0</v>
      </c>
      <c r="BO16" s="72">
        <v>4</v>
      </c>
      <c r="BP16" s="72">
        <v>3</v>
      </c>
      <c r="BQ16" s="72">
        <v>5</v>
      </c>
      <c r="BR16" s="72">
        <v>6</v>
      </c>
      <c r="BS16" s="72">
        <v>3</v>
      </c>
      <c r="BT16" s="72">
        <v>1</v>
      </c>
      <c r="BU16" s="72">
        <v>8</v>
      </c>
      <c r="BV16" s="72">
        <v>4</v>
      </c>
      <c r="BW16" s="72">
        <v>3</v>
      </c>
      <c r="BX16" s="72">
        <v>4</v>
      </c>
      <c r="BY16" s="72">
        <v>2</v>
      </c>
      <c r="BZ16" s="72">
        <v>1</v>
      </c>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row>
    <row r="17" spans="1:112" s="121" customFormat="1" ht="15.75" customHeight="1" x14ac:dyDescent="0.2">
      <c r="A17" s="123" t="s">
        <v>66</v>
      </c>
      <c r="B17" s="123">
        <v>12</v>
      </c>
      <c r="C17" s="123"/>
      <c r="D17" s="123" t="s">
        <v>396</v>
      </c>
      <c r="E17" s="123"/>
      <c r="F17" s="123"/>
      <c r="G17" s="123" t="s">
        <v>32</v>
      </c>
      <c r="H17" s="123" t="s">
        <v>32</v>
      </c>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v>0</v>
      </c>
      <c r="BD17" s="123">
        <v>0</v>
      </c>
      <c r="BE17" s="123">
        <v>0</v>
      </c>
      <c r="BF17" s="123">
        <v>0</v>
      </c>
      <c r="BG17" s="123">
        <v>0</v>
      </c>
      <c r="BH17" s="123">
        <v>0</v>
      </c>
      <c r="BI17" s="123">
        <v>0</v>
      </c>
      <c r="BJ17" s="123">
        <v>0</v>
      </c>
      <c r="BK17" s="123">
        <v>0</v>
      </c>
      <c r="BL17" s="123">
        <v>0</v>
      </c>
      <c r="BM17" s="123">
        <v>0</v>
      </c>
      <c r="BN17" s="123">
        <v>0</v>
      </c>
      <c r="BO17" s="123">
        <v>0</v>
      </c>
      <c r="BP17" s="123">
        <v>0</v>
      </c>
      <c r="BQ17" s="123">
        <v>0</v>
      </c>
      <c r="BR17" s="123">
        <v>0</v>
      </c>
      <c r="BS17" s="123">
        <v>0</v>
      </c>
      <c r="BT17" s="123">
        <v>0</v>
      </c>
      <c r="BU17" s="72">
        <v>0</v>
      </c>
      <c r="BV17" s="72">
        <v>3</v>
      </c>
      <c r="BW17" s="72">
        <v>0</v>
      </c>
      <c r="BX17" s="72">
        <v>0</v>
      </c>
      <c r="BY17" s="72">
        <v>1</v>
      </c>
      <c r="BZ17" s="72">
        <v>5</v>
      </c>
      <c r="CA17" s="72">
        <v>1</v>
      </c>
      <c r="CB17" s="72">
        <v>4</v>
      </c>
      <c r="CC17" s="72">
        <v>7</v>
      </c>
      <c r="CD17" s="72">
        <v>5</v>
      </c>
      <c r="CE17" s="72">
        <v>5</v>
      </c>
      <c r="CF17" s="72">
        <v>5</v>
      </c>
      <c r="CG17" s="72">
        <v>0</v>
      </c>
      <c r="CH17" s="72">
        <v>5</v>
      </c>
      <c r="CI17" s="72">
        <v>5</v>
      </c>
      <c r="CJ17" s="72">
        <v>1</v>
      </c>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row>
    <row r="18" spans="1:112" s="121" customFormat="1" ht="15.75" customHeight="1" x14ac:dyDescent="0.2">
      <c r="A18" s="123" t="s">
        <v>66</v>
      </c>
      <c r="B18" s="123">
        <v>13</v>
      </c>
      <c r="C18" s="123"/>
      <c r="D18" s="123" t="s">
        <v>397</v>
      </c>
      <c r="E18" s="123"/>
      <c r="F18" s="123"/>
      <c r="G18" s="123" t="s">
        <v>32</v>
      </c>
      <c r="H18" s="123" t="s">
        <v>32</v>
      </c>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v>0</v>
      </c>
      <c r="BD18" s="123">
        <v>0</v>
      </c>
      <c r="BE18" s="123">
        <v>0</v>
      </c>
      <c r="BF18" s="123">
        <v>0</v>
      </c>
      <c r="BG18" s="123">
        <v>0</v>
      </c>
      <c r="BH18" s="123">
        <v>0</v>
      </c>
      <c r="BI18" s="123">
        <v>0</v>
      </c>
      <c r="BJ18" s="123">
        <v>0</v>
      </c>
      <c r="BK18" s="123">
        <v>0</v>
      </c>
      <c r="BL18" s="123">
        <v>0</v>
      </c>
      <c r="BM18" s="123">
        <v>0</v>
      </c>
      <c r="BN18" s="123">
        <v>0</v>
      </c>
      <c r="BO18" s="123">
        <v>0</v>
      </c>
      <c r="BP18" s="123">
        <v>0</v>
      </c>
      <c r="BQ18" s="123">
        <v>0</v>
      </c>
      <c r="BR18" s="123">
        <v>0</v>
      </c>
      <c r="BS18" s="123">
        <v>0</v>
      </c>
      <c r="BT18" s="123">
        <v>0</v>
      </c>
      <c r="BU18" s="72">
        <v>5</v>
      </c>
      <c r="BV18" s="72">
        <v>23</v>
      </c>
      <c r="BW18" s="72">
        <v>34</v>
      </c>
      <c r="BX18" s="72">
        <v>34</v>
      </c>
      <c r="BY18" s="72">
        <v>55</v>
      </c>
      <c r="BZ18" s="72">
        <v>50</v>
      </c>
      <c r="CA18" s="72">
        <v>87</v>
      </c>
      <c r="CB18" s="72">
        <v>75</v>
      </c>
      <c r="CC18" s="72">
        <v>35</v>
      </c>
      <c r="CD18" s="72">
        <v>25</v>
      </c>
      <c r="CE18" s="72">
        <v>9</v>
      </c>
      <c r="CF18" s="72">
        <v>12</v>
      </c>
      <c r="CG18" s="72">
        <v>1</v>
      </c>
      <c r="CH18" s="72">
        <v>13</v>
      </c>
      <c r="CI18" s="72">
        <v>13</v>
      </c>
      <c r="CJ18" s="72">
        <v>11</v>
      </c>
      <c r="CK18" s="72">
        <v>56</v>
      </c>
      <c r="CL18" s="72">
        <v>32</v>
      </c>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row>
    <row r="19" spans="1:112" s="121" customFormat="1" ht="15.75" customHeight="1" x14ac:dyDescent="0.2">
      <c r="A19" s="123" t="s">
        <v>66</v>
      </c>
      <c r="B19" s="123">
        <v>14</v>
      </c>
      <c r="C19" s="123"/>
      <c r="D19" s="72" t="s">
        <v>398</v>
      </c>
      <c r="E19" s="123"/>
      <c r="F19" s="123"/>
      <c r="G19" s="123" t="s">
        <v>399</v>
      </c>
      <c r="H19" s="123" t="s">
        <v>28</v>
      </c>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v>0</v>
      </c>
      <c r="BH19" s="123">
        <v>0</v>
      </c>
      <c r="BI19" s="123">
        <v>0</v>
      </c>
      <c r="BJ19" s="123">
        <v>0</v>
      </c>
      <c r="BK19" s="123">
        <v>0</v>
      </c>
      <c r="BL19" s="123">
        <v>0</v>
      </c>
      <c r="BM19" s="123">
        <v>0</v>
      </c>
      <c r="BN19" s="123">
        <v>0</v>
      </c>
      <c r="BO19" s="123">
        <v>0</v>
      </c>
      <c r="BP19" s="123">
        <v>0</v>
      </c>
      <c r="BQ19" s="123">
        <v>0</v>
      </c>
      <c r="BR19" s="123">
        <v>0</v>
      </c>
      <c r="BS19" s="123">
        <v>0</v>
      </c>
      <c r="BT19" s="123">
        <v>0</v>
      </c>
      <c r="BU19" s="123"/>
      <c r="BV19" s="123"/>
      <c r="BW19" s="72">
        <v>1</v>
      </c>
      <c r="BX19" s="72">
        <v>2</v>
      </c>
      <c r="BY19" s="72">
        <v>6</v>
      </c>
      <c r="BZ19" s="72">
        <v>8</v>
      </c>
      <c r="CA19" s="123"/>
      <c r="CB19" s="123"/>
      <c r="CC19" s="72">
        <v>12</v>
      </c>
      <c r="CD19" s="72">
        <v>6</v>
      </c>
      <c r="CE19" s="72">
        <v>8</v>
      </c>
      <c r="CF19" s="72">
        <v>10</v>
      </c>
      <c r="CG19" s="72">
        <v>8</v>
      </c>
      <c r="CH19" s="72">
        <v>5</v>
      </c>
      <c r="CI19" s="123"/>
      <c r="CJ19" s="123"/>
      <c r="CK19" s="72">
        <v>809</v>
      </c>
      <c r="CL19" s="72">
        <v>523</v>
      </c>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row>
    <row r="20" spans="1:112" s="121" customFormat="1" ht="15.75" customHeight="1" x14ac:dyDescent="0.2">
      <c r="A20" s="123" t="s">
        <v>66</v>
      </c>
      <c r="B20" s="123">
        <v>15</v>
      </c>
      <c r="C20" s="123"/>
      <c r="D20" s="72" t="s">
        <v>398</v>
      </c>
      <c r="E20" s="123"/>
      <c r="F20" s="123"/>
      <c r="G20" s="123" t="s">
        <v>400</v>
      </c>
      <c r="H20" s="123" t="s">
        <v>28</v>
      </c>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72">
        <v>0</v>
      </c>
      <c r="BH20" s="72">
        <v>0</v>
      </c>
      <c r="BI20" s="72">
        <v>0</v>
      </c>
      <c r="BJ20" s="72">
        <v>1</v>
      </c>
      <c r="BK20" s="72">
        <v>0</v>
      </c>
      <c r="BL20" s="72">
        <v>0</v>
      </c>
      <c r="BM20" s="72">
        <v>0</v>
      </c>
      <c r="BN20" s="72">
        <v>0</v>
      </c>
      <c r="BO20" s="123">
        <v>0</v>
      </c>
      <c r="BP20" s="123">
        <v>0</v>
      </c>
      <c r="BQ20" s="123">
        <v>0</v>
      </c>
      <c r="BR20" s="123">
        <v>0</v>
      </c>
      <c r="BS20" s="123">
        <v>0</v>
      </c>
      <c r="BT20" s="123">
        <v>0</v>
      </c>
      <c r="BU20" s="123"/>
      <c r="BV20" s="123"/>
      <c r="BW20" s="72"/>
      <c r="BX20" s="72"/>
      <c r="BY20" s="72"/>
      <c r="BZ20" s="72"/>
      <c r="CA20" s="123"/>
      <c r="CB20" s="123"/>
      <c r="CC20" s="72"/>
      <c r="CD20" s="72"/>
      <c r="CE20" s="72"/>
      <c r="CF20" s="72"/>
      <c r="CG20" s="72"/>
      <c r="CH20" s="72"/>
      <c r="CI20" s="123"/>
      <c r="CJ20" s="123"/>
      <c r="CK20" s="72"/>
      <c r="CL20" s="72"/>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row>
    <row r="21" spans="1:112" s="121" customFormat="1" ht="15.75" customHeight="1" x14ac:dyDescent="0.2">
      <c r="A21" s="123" t="s">
        <v>66</v>
      </c>
      <c r="B21" s="123">
        <v>16</v>
      </c>
      <c r="C21" s="123"/>
      <c r="D21" s="72" t="s">
        <v>401</v>
      </c>
      <c r="E21" s="123"/>
      <c r="F21" s="123"/>
      <c r="G21" s="123" t="s">
        <v>28</v>
      </c>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72"/>
      <c r="BH21" s="72"/>
      <c r="BI21" s="72"/>
      <c r="BJ21" s="72"/>
      <c r="BK21" s="72"/>
      <c r="BL21" s="72"/>
      <c r="BM21" s="72"/>
      <c r="BN21" s="72"/>
      <c r="BO21" s="72">
        <v>5</v>
      </c>
      <c r="BP21" s="72">
        <v>0</v>
      </c>
      <c r="BQ21" s="72">
        <v>4</v>
      </c>
      <c r="BR21" s="72">
        <v>3</v>
      </c>
      <c r="BS21" s="72"/>
      <c r="BT21" s="72"/>
      <c r="BU21" s="123"/>
      <c r="BV21" s="123"/>
      <c r="BW21" s="72"/>
      <c r="BX21" s="72"/>
      <c r="BY21" s="72"/>
      <c r="BZ21" s="72"/>
      <c r="CA21" s="123"/>
      <c r="CB21" s="123"/>
      <c r="CC21" s="72"/>
      <c r="CD21" s="72"/>
      <c r="CE21" s="72"/>
      <c r="CF21" s="72"/>
      <c r="CG21" s="72"/>
      <c r="CH21" s="72"/>
      <c r="CI21" s="123"/>
      <c r="CJ21" s="123"/>
      <c r="CK21" s="72"/>
      <c r="CL21" s="72"/>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row>
    <row r="22" spans="1:112" s="121" customFormat="1" ht="15.75" customHeight="1" x14ac:dyDescent="0.2">
      <c r="A22" s="123" t="s">
        <v>66</v>
      </c>
      <c r="B22" s="123">
        <v>17</v>
      </c>
      <c r="C22" s="123"/>
      <c r="D22" s="72" t="s">
        <v>401</v>
      </c>
      <c r="E22" s="123"/>
      <c r="F22" s="123"/>
      <c r="G22" s="123" t="s">
        <v>24</v>
      </c>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72"/>
      <c r="BH22" s="72"/>
      <c r="BI22" s="72"/>
      <c r="BJ22" s="72"/>
      <c r="BK22" s="72"/>
      <c r="BL22" s="72"/>
      <c r="BM22" s="72"/>
      <c r="BN22" s="72"/>
      <c r="BO22" s="123">
        <v>0</v>
      </c>
      <c r="BP22" s="123">
        <v>0</v>
      </c>
      <c r="BQ22" s="123">
        <v>0</v>
      </c>
      <c r="BR22" s="123">
        <v>0</v>
      </c>
      <c r="BS22" s="123"/>
      <c r="BT22" s="123"/>
      <c r="BU22" s="123"/>
      <c r="BV22" s="123"/>
      <c r="BW22" s="72"/>
      <c r="BX22" s="72"/>
      <c r="BY22" s="72"/>
      <c r="BZ22" s="72"/>
      <c r="CA22" s="123"/>
      <c r="CB22" s="123"/>
      <c r="CC22" s="72"/>
      <c r="CD22" s="72"/>
      <c r="CE22" s="72"/>
      <c r="CF22" s="72"/>
      <c r="CG22" s="72"/>
      <c r="CH22" s="72"/>
      <c r="CI22" s="123"/>
      <c r="CJ22" s="123"/>
      <c r="CK22" s="72"/>
      <c r="CL22" s="72"/>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row>
    <row r="23" spans="1:112" s="121" customFormat="1" ht="15.75" customHeight="1" x14ac:dyDescent="0.2">
      <c r="A23" s="123" t="s">
        <v>66</v>
      </c>
      <c r="B23" s="123">
        <v>18</v>
      </c>
      <c r="C23" s="123"/>
      <c r="D23" s="72" t="s">
        <v>401</v>
      </c>
      <c r="E23" s="123"/>
      <c r="F23" s="123"/>
      <c r="G23" s="123" t="s">
        <v>402</v>
      </c>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72"/>
      <c r="BH23" s="72"/>
      <c r="BI23" s="72"/>
      <c r="BJ23" s="72"/>
      <c r="BK23" s="72"/>
      <c r="BL23" s="72"/>
      <c r="BM23" s="72"/>
      <c r="BN23" s="72"/>
      <c r="BO23" s="123">
        <v>2</v>
      </c>
      <c r="BP23" s="123">
        <v>0</v>
      </c>
      <c r="BQ23" s="123">
        <v>8</v>
      </c>
      <c r="BR23" s="123">
        <v>2</v>
      </c>
      <c r="BS23" s="123"/>
      <c r="BT23" s="123"/>
      <c r="BU23" s="123"/>
      <c r="BV23" s="123"/>
      <c r="BW23" s="72"/>
      <c r="BX23" s="72"/>
      <c r="BY23" s="72"/>
      <c r="BZ23" s="72"/>
      <c r="CA23" s="123"/>
      <c r="CB23" s="123"/>
      <c r="CC23" s="72"/>
      <c r="CD23" s="72"/>
      <c r="CE23" s="72"/>
      <c r="CF23" s="72"/>
      <c r="CG23" s="72"/>
      <c r="CH23" s="72"/>
      <c r="CI23" s="123"/>
      <c r="CJ23" s="123"/>
      <c r="CK23" s="72"/>
      <c r="CL23" s="72"/>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row>
    <row r="24" spans="1:112" s="121" customFormat="1" ht="15.75" customHeight="1" x14ac:dyDescent="0.2">
      <c r="A24" s="123" t="s">
        <v>66</v>
      </c>
      <c r="B24" s="123">
        <v>19</v>
      </c>
      <c r="C24" s="123"/>
      <c r="D24" s="72" t="s">
        <v>398</v>
      </c>
      <c r="E24" s="123"/>
      <c r="F24" s="123"/>
      <c r="G24" s="123" t="s">
        <v>403</v>
      </c>
      <c r="H24" s="123" t="s">
        <v>28</v>
      </c>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72"/>
      <c r="BH24" s="72"/>
      <c r="BI24" s="72"/>
      <c r="BJ24" s="72"/>
      <c r="BK24" s="72"/>
      <c r="BL24" s="72"/>
      <c r="BM24" s="72"/>
      <c r="BN24" s="72"/>
      <c r="BO24" s="123"/>
      <c r="BP24" s="123"/>
      <c r="BQ24" s="123">
        <v>5</v>
      </c>
      <c r="BR24" s="123">
        <v>0</v>
      </c>
      <c r="BS24" s="123">
        <v>4</v>
      </c>
      <c r="BT24" s="123">
        <v>3</v>
      </c>
      <c r="BU24" s="123"/>
      <c r="BV24" s="123"/>
      <c r="BW24" s="72"/>
      <c r="BX24" s="72"/>
      <c r="BY24" s="72"/>
      <c r="BZ24" s="72"/>
      <c r="CA24" s="123"/>
      <c r="CB24" s="123"/>
      <c r="CC24" s="72"/>
      <c r="CD24" s="72"/>
      <c r="CE24" s="72"/>
      <c r="CF24" s="72"/>
      <c r="CG24" s="72"/>
      <c r="CH24" s="72"/>
      <c r="CI24" s="123"/>
      <c r="CJ24" s="123"/>
      <c r="CK24" s="72"/>
      <c r="CL24" s="72"/>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row>
    <row r="25" spans="1:112" s="121" customFormat="1" ht="15.75" customHeight="1" x14ac:dyDescent="0.2">
      <c r="A25" s="123" t="s">
        <v>66</v>
      </c>
      <c r="B25" s="123">
        <v>20</v>
      </c>
      <c r="C25" s="123"/>
      <c r="D25" s="72" t="s">
        <v>398</v>
      </c>
      <c r="E25" s="123"/>
      <c r="F25" s="123"/>
      <c r="G25" s="123" t="s">
        <v>403</v>
      </c>
      <c r="H25" s="123" t="s">
        <v>28</v>
      </c>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72"/>
      <c r="BH25" s="72"/>
      <c r="BI25" s="72"/>
      <c r="BJ25" s="72"/>
      <c r="BK25" s="72"/>
      <c r="BL25" s="72"/>
      <c r="BM25" s="72"/>
      <c r="BN25" s="72"/>
      <c r="BO25" s="123"/>
      <c r="BP25" s="123"/>
      <c r="BQ25" s="123">
        <v>8</v>
      </c>
      <c r="BR25" s="123">
        <v>1</v>
      </c>
      <c r="BS25" s="123">
        <v>3</v>
      </c>
      <c r="BT25" s="123">
        <v>2</v>
      </c>
      <c r="BU25" s="123"/>
      <c r="BV25" s="123"/>
      <c r="BW25" s="72"/>
      <c r="BX25" s="72"/>
      <c r="BY25" s="72"/>
      <c r="BZ25" s="72"/>
      <c r="CA25" s="123"/>
      <c r="CB25" s="123"/>
      <c r="CC25" s="72"/>
      <c r="CD25" s="72"/>
      <c r="CE25" s="72"/>
      <c r="CF25" s="72"/>
      <c r="CG25" s="72"/>
      <c r="CH25" s="72"/>
      <c r="CI25" s="123"/>
      <c r="CJ25" s="123"/>
      <c r="CK25" s="72"/>
      <c r="CL25" s="72"/>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row>
    <row r="26" spans="1:112" s="121" customFormat="1" ht="15.75" customHeight="1" x14ac:dyDescent="0.2">
      <c r="A26" s="123" t="s">
        <v>66</v>
      </c>
      <c r="B26" s="123">
        <v>21</v>
      </c>
      <c r="C26" s="123"/>
      <c r="D26" s="72" t="s">
        <v>398</v>
      </c>
      <c r="E26" s="123"/>
      <c r="F26" s="123"/>
      <c r="G26" s="123" t="s">
        <v>404</v>
      </c>
      <c r="H26" s="123" t="s">
        <v>28</v>
      </c>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72"/>
      <c r="BH26" s="72"/>
      <c r="BI26" s="72"/>
      <c r="BJ26" s="72"/>
      <c r="BK26" s="72"/>
      <c r="BL26" s="72"/>
      <c r="BM26" s="72"/>
      <c r="BN26" s="72"/>
      <c r="BO26" s="123"/>
      <c r="BP26" s="123"/>
      <c r="BQ26" s="123">
        <v>0</v>
      </c>
      <c r="BR26" s="123">
        <v>0</v>
      </c>
      <c r="BS26" s="123">
        <v>2</v>
      </c>
      <c r="BT26" s="123">
        <v>3</v>
      </c>
      <c r="BU26" s="123"/>
      <c r="BV26" s="123"/>
      <c r="BW26" s="72"/>
      <c r="BX26" s="72"/>
      <c r="BY26" s="72"/>
      <c r="BZ26" s="72"/>
      <c r="CA26" s="123"/>
      <c r="CB26" s="123"/>
      <c r="CC26" s="72"/>
      <c r="CD26" s="72"/>
      <c r="CE26" s="72"/>
      <c r="CF26" s="72"/>
      <c r="CG26" s="72"/>
      <c r="CH26" s="72"/>
      <c r="CI26" s="123"/>
      <c r="CJ26" s="123"/>
      <c r="CK26" s="72"/>
      <c r="CL26" s="72"/>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row>
    <row r="27" spans="1:112" s="121" customFormat="1" ht="15.75" customHeight="1" x14ac:dyDescent="0.2">
      <c r="A27" s="123" t="s">
        <v>66</v>
      </c>
      <c r="B27" s="123">
        <v>22</v>
      </c>
      <c r="C27" s="123"/>
      <c r="D27" s="72" t="s">
        <v>398</v>
      </c>
      <c r="E27" s="123"/>
      <c r="F27" s="123"/>
      <c r="G27" s="123" t="s">
        <v>404</v>
      </c>
      <c r="H27" s="123" t="s">
        <v>28</v>
      </c>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72"/>
      <c r="BH27" s="72"/>
      <c r="BI27" s="72"/>
      <c r="BJ27" s="72"/>
      <c r="BK27" s="72"/>
      <c r="BL27" s="72"/>
      <c r="BM27" s="72"/>
      <c r="BN27" s="72"/>
      <c r="BO27" s="123"/>
      <c r="BP27" s="123"/>
      <c r="BQ27" s="123">
        <v>2</v>
      </c>
      <c r="BR27" s="123">
        <v>0</v>
      </c>
      <c r="BS27" s="123">
        <v>3</v>
      </c>
      <c r="BT27" s="123">
        <v>4</v>
      </c>
      <c r="BU27" s="123"/>
      <c r="BV27" s="123"/>
      <c r="BW27" s="72"/>
      <c r="BX27" s="72"/>
      <c r="BY27" s="72"/>
      <c r="BZ27" s="72"/>
      <c r="CA27" s="123"/>
      <c r="CB27" s="123"/>
      <c r="CC27" s="72"/>
      <c r="CD27" s="72"/>
      <c r="CE27" s="72"/>
      <c r="CF27" s="72"/>
      <c r="CG27" s="72"/>
      <c r="CH27" s="72"/>
      <c r="CI27" s="123"/>
      <c r="CJ27" s="123"/>
      <c r="CK27" s="72"/>
      <c r="CL27" s="72"/>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row>
    <row r="28" spans="1:112" s="121" customFormat="1" ht="15.75" customHeight="1" x14ac:dyDescent="0.2">
      <c r="A28" s="123" t="s">
        <v>66</v>
      </c>
      <c r="B28" s="123">
        <v>23</v>
      </c>
      <c r="C28" s="123"/>
      <c r="D28" s="72" t="s">
        <v>398</v>
      </c>
      <c r="E28" s="123"/>
      <c r="F28" s="123"/>
      <c r="G28" s="123" t="s">
        <v>88</v>
      </c>
      <c r="H28" s="123" t="s">
        <v>28</v>
      </c>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72"/>
      <c r="BH28" s="72"/>
      <c r="BI28" s="72"/>
      <c r="BJ28" s="72"/>
      <c r="BK28" s="72"/>
      <c r="BL28" s="72"/>
      <c r="BM28" s="72"/>
      <c r="BN28" s="72"/>
      <c r="BO28" s="123"/>
      <c r="BP28" s="123"/>
      <c r="BQ28" s="123">
        <v>3</v>
      </c>
      <c r="BR28" s="123">
        <v>0</v>
      </c>
      <c r="BS28" s="123">
        <v>2</v>
      </c>
      <c r="BT28" s="123">
        <v>1</v>
      </c>
      <c r="BU28" s="123"/>
      <c r="BV28" s="123"/>
      <c r="BW28" s="72"/>
      <c r="BX28" s="72"/>
      <c r="BY28" s="72"/>
      <c r="BZ28" s="72"/>
      <c r="CA28" s="123"/>
      <c r="CB28" s="123"/>
      <c r="CC28" s="72"/>
      <c r="CD28" s="72"/>
      <c r="CE28" s="72"/>
      <c r="CF28" s="72"/>
      <c r="CG28" s="72"/>
      <c r="CH28" s="72"/>
      <c r="CI28" s="123"/>
      <c r="CJ28" s="123"/>
      <c r="CK28" s="72"/>
      <c r="CL28" s="72"/>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row>
    <row r="29" spans="1:112" s="121" customFormat="1" ht="15" customHeight="1" x14ac:dyDescent="0.2">
      <c r="A29" s="123" t="s">
        <v>66</v>
      </c>
      <c r="B29" s="123">
        <v>24</v>
      </c>
      <c r="C29" s="123"/>
      <c r="D29" s="72" t="s">
        <v>398</v>
      </c>
      <c r="E29" s="123"/>
      <c r="F29" s="123"/>
      <c r="G29" s="123" t="s">
        <v>88</v>
      </c>
      <c r="H29" s="123" t="s">
        <v>28</v>
      </c>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72"/>
      <c r="BH29" s="72"/>
      <c r="BI29" s="72"/>
      <c r="BJ29" s="72"/>
      <c r="BK29" s="72"/>
      <c r="BL29" s="72"/>
      <c r="BM29" s="72"/>
      <c r="BN29" s="72"/>
      <c r="BO29" s="123"/>
      <c r="BP29" s="123"/>
      <c r="BQ29" s="123">
        <v>0</v>
      </c>
      <c r="BR29" s="123">
        <v>1</v>
      </c>
      <c r="BS29" s="123">
        <v>1</v>
      </c>
      <c r="BT29" s="123">
        <v>3</v>
      </c>
      <c r="BU29" s="123"/>
      <c r="BV29" s="123"/>
      <c r="BW29" s="72"/>
      <c r="BX29" s="72"/>
      <c r="BY29" s="72"/>
      <c r="BZ29" s="72"/>
      <c r="CA29" s="123"/>
      <c r="CB29" s="123"/>
      <c r="CC29" s="72"/>
      <c r="CD29" s="72"/>
      <c r="CE29" s="72"/>
      <c r="CF29" s="72"/>
      <c r="CG29" s="72"/>
      <c r="CH29" s="72"/>
      <c r="CI29" s="123"/>
      <c r="CJ29" s="123"/>
      <c r="CK29" s="72"/>
      <c r="CL29" s="72"/>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row>
    <row r="30" spans="1:112" s="253" customFormat="1" ht="15" customHeight="1" x14ac:dyDescent="0.2">
      <c r="A30" s="255" t="s">
        <v>66</v>
      </c>
      <c r="B30" s="72" t="s">
        <v>421</v>
      </c>
      <c r="C30" s="255"/>
      <c r="D30" s="72"/>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72">
        <v>0</v>
      </c>
      <c r="BB30" s="72">
        <v>1</v>
      </c>
      <c r="BC30" s="255"/>
      <c r="BD30" s="255"/>
      <c r="BE30" s="255"/>
      <c r="BF30" s="255"/>
      <c r="BG30" s="72">
        <v>0</v>
      </c>
      <c r="BH30" s="72">
        <v>0</v>
      </c>
      <c r="BI30" s="72"/>
      <c r="BJ30" s="72"/>
      <c r="BK30" s="72">
        <v>0</v>
      </c>
      <c r="BL30" s="72">
        <v>0</v>
      </c>
      <c r="BM30" s="72">
        <v>0</v>
      </c>
      <c r="BN30" s="72">
        <v>0</v>
      </c>
      <c r="BO30" s="72">
        <v>0</v>
      </c>
      <c r="BP30" s="72">
        <v>0</v>
      </c>
      <c r="BQ30" s="72">
        <v>0</v>
      </c>
      <c r="BR30" s="72">
        <v>1</v>
      </c>
      <c r="BS30" s="72">
        <v>10</v>
      </c>
      <c r="BT30" s="72">
        <v>3</v>
      </c>
      <c r="BU30" s="72">
        <v>13</v>
      </c>
      <c r="BV30" s="72">
        <v>4</v>
      </c>
      <c r="BW30" s="72">
        <v>0</v>
      </c>
      <c r="BX30" s="72">
        <v>0</v>
      </c>
      <c r="BY30" s="72">
        <v>12</v>
      </c>
      <c r="BZ30" s="72">
        <v>6</v>
      </c>
      <c r="CA30" s="72">
        <v>6</v>
      </c>
      <c r="CB30" s="72">
        <v>4</v>
      </c>
      <c r="CC30" s="72">
        <v>2</v>
      </c>
      <c r="CD30" s="72">
        <v>8</v>
      </c>
      <c r="CE30" s="72">
        <v>0.7</v>
      </c>
      <c r="CF30" s="72">
        <v>0.3</v>
      </c>
      <c r="CG30" s="72">
        <v>0.7</v>
      </c>
      <c r="CH30" s="72">
        <v>0.3</v>
      </c>
      <c r="CI30" s="72">
        <v>0.7</v>
      </c>
      <c r="CJ30" s="72">
        <v>0.3</v>
      </c>
      <c r="CK30" s="72">
        <v>0.7</v>
      </c>
      <c r="CL30" s="72">
        <v>0.3</v>
      </c>
      <c r="CM30" s="72">
        <v>0.7</v>
      </c>
      <c r="CN30" s="72">
        <v>0.3</v>
      </c>
      <c r="CO30" s="72">
        <v>0.7</v>
      </c>
      <c r="CP30" s="72">
        <v>0.3</v>
      </c>
      <c r="CQ30" s="255"/>
      <c r="CR30" s="255"/>
      <c r="CS30" s="255"/>
      <c r="CT30" s="255"/>
      <c r="CU30" s="255"/>
      <c r="CV30" s="255"/>
      <c r="CW30" s="255"/>
      <c r="CX30" s="255"/>
      <c r="CY30" s="255"/>
      <c r="CZ30" s="255"/>
      <c r="DA30" s="255"/>
      <c r="DB30" s="255"/>
      <c r="DC30" s="255"/>
      <c r="DD30" s="255"/>
      <c r="DE30" s="255"/>
      <c r="DF30" s="255"/>
      <c r="DG30" s="255"/>
      <c r="DH30" s="255"/>
    </row>
    <row r="31" spans="1:112" s="253" customFormat="1" ht="15" customHeight="1" x14ac:dyDescent="0.2">
      <c r="A31" s="255" t="s">
        <v>66</v>
      </c>
      <c r="B31" s="72" t="s">
        <v>413</v>
      </c>
      <c r="C31" s="255"/>
      <c r="D31" s="72"/>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72">
        <v>0</v>
      </c>
      <c r="AX31" s="72">
        <v>0</v>
      </c>
      <c r="AY31" s="255"/>
      <c r="AZ31" s="255"/>
      <c r="BA31" s="72">
        <v>0</v>
      </c>
      <c r="BB31" s="72">
        <v>0</v>
      </c>
      <c r="BC31" s="255"/>
      <c r="BD31" s="255"/>
      <c r="BE31" s="255"/>
      <c r="BF31" s="255"/>
      <c r="BG31" s="72">
        <v>0</v>
      </c>
      <c r="BH31" s="72">
        <v>0</v>
      </c>
      <c r="BI31" s="72"/>
      <c r="BJ31" s="72"/>
      <c r="BK31" s="72">
        <v>0</v>
      </c>
      <c r="BL31" s="72">
        <v>0</v>
      </c>
      <c r="BM31" s="72">
        <v>0</v>
      </c>
      <c r="BN31" s="72">
        <v>0</v>
      </c>
      <c r="BO31" s="72">
        <v>0</v>
      </c>
      <c r="BP31" s="72">
        <v>0</v>
      </c>
      <c r="BQ31" s="72">
        <v>0</v>
      </c>
      <c r="BR31" s="72">
        <v>0</v>
      </c>
      <c r="BS31" s="72">
        <v>0</v>
      </c>
      <c r="BT31" s="72">
        <v>0</v>
      </c>
      <c r="BU31" s="255"/>
      <c r="BV31" s="255"/>
      <c r="BW31" s="72">
        <v>0</v>
      </c>
      <c r="BX31" s="72">
        <v>1</v>
      </c>
      <c r="BY31" s="72">
        <v>0</v>
      </c>
      <c r="BZ31" s="72">
        <v>1</v>
      </c>
      <c r="CA31" s="72">
        <v>4</v>
      </c>
      <c r="CB31" s="72">
        <v>6</v>
      </c>
      <c r="CC31" s="72">
        <v>12</v>
      </c>
      <c r="CD31" s="72">
        <v>18</v>
      </c>
      <c r="CE31" s="72">
        <v>44</v>
      </c>
      <c r="CF31" s="72">
        <v>55</v>
      </c>
      <c r="CG31" s="72">
        <v>21</v>
      </c>
      <c r="CH31" s="72">
        <v>28</v>
      </c>
      <c r="CI31" s="72">
        <v>14</v>
      </c>
      <c r="CJ31" s="72">
        <v>17</v>
      </c>
      <c r="CK31" s="72"/>
      <c r="CL31" s="72"/>
      <c r="CM31" s="255"/>
      <c r="CN31" s="255"/>
      <c r="CO31" s="255"/>
      <c r="CP31" s="255"/>
      <c r="CQ31" s="255"/>
      <c r="CR31" s="255"/>
      <c r="CS31" s="255"/>
      <c r="CT31" s="255"/>
      <c r="CU31" s="255"/>
      <c r="CV31" s="255"/>
      <c r="CW31" s="255"/>
      <c r="CX31" s="255"/>
      <c r="CY31" s="255"/>
      <c r="CZ31" s="255"/>
      <c r="DA31" s="255"/>
      <c r="DB31" s="255"/>
      <c r="DC31" s="255"/>
      <c r="DD31" s="255"/>
      <c r="DE31" s="255"/>
      <c r="DF31" s="255"/>
      <c r="DG31" s="255"/>
      <c r="DH31" s="255"/>
    </row>
    <row r="32" spans="1:112" s="253" customFormat="1" ht="15" customHeight="1" x14ac:dyDescent="0.2">
      <c r="A32" s="255" t="s">
        <v>66</v>
      </c>
      <c r="B32" s="72" t="s">
        <v>414</v>
      </c>
      <c r="C32" s="255"/>
      <c r="D32" s="72"/>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72">
        <v>0</v>
      </c>
      <c r="AX32" s="72">
        <v>1</v>
      </c>
      <c r="AY32" s="255"/>
      <c r="AZ32" s="255"/>
      <c r="BA32" s="72">
        <v>0</v>
      </c>
      <c r="BB32" s="72">
        <v>0</v>
      </c>
      <c r="BC32" s="255"/>
      <c r="BD32" s="255"/>
      <c r="BE32" s="255"/>
      <c r="BF32" s="255"/>
      <c r="BG32" s="72">
        <v>0</v>
      </c>
      <c r="BH32" s="72">
        <v>0</v>
      </c>
      <c r="BI32" s="72"/>
      <c r="BJ32" s="72"/>
      <c r="BK32" s="72">
        <v>0</v>
      </c>
      <c r="BL32" s="72">
        <v>0</v>
      </c>
      <c r="BM32" s="72">
        <v>0</v>
      </c>
      <c r="BN32" s="72">
        <v>0</v>
      </c>
      <c r="BO32" s="72">
        <v>0</v>
      </c>
      <c r="BP32" s="72">
        <v>0</v>
      </c>
      <c r="BQ32" s="72">
        <v>0</v>
      </c>
      <c r="BR32" s="72">
        <v>0</v>
      </c>
      <c r="BS32" s="72">
        <v>0</v>
      </c>
      <c r="BT32" s="72">
        <v>0</v>
      </c>
      <c r="BU32" s="255"/>
      <c r="BV32" s="255"/>
      <c r="BW32" s="72">
        <v>0</v>
      </c>
      <c r="BX32" s="72">
        <v>0</v>
      </c>
      <c r="BY32" s="72">
        <v>0</v>
      </c>
      <c r="BZ32" s="72">
        <v>1</v>
      </c>
      <c r="CA32" s="72">
        <v>2</v>
      </c>
      <c r="CB32" s="72">
        <v>2</v>
      </c>
      <c r="CC32" s="72">
        <v>2</v>
      </c>
      <c r="CD32" s="72">
        <v>8</v>
      </c>
      <c r="CE32" s="72">
        <v>36</v>
      </c>
      <c r="CF32" s="72">
        <v>48</v>
      </c>
      <c r="CG32" s="72">
        <v>4</v>
      </c>
      <c r="CH32" s="72">
        <v>13</v>
      </c>
      <c r="CI32" s="72">
        <v>37</v>
      </c>
      <c r="CJ32" s="72">
        <v>41</v>
      </c>
      <c r="CK32" s="72"/>
      <c r="CL32" s="72"/>
      <c r="CM32" s="255"/>
      <c r="CN32" s="255"/>
      <c r="CO32" s="255"/>
      <c r="CP32" s="255"/>
      <c r="CQ32" s="255"/>
      <c r="CR32" s="255"/>
      <c r="CS32" s="255"/>
      <c r="CT32" s="255"/>
      <c r="CU32" s="255"/>
      <c r="CV32" s="255"/>
      <c r="CW32" s="255"/>
      <c r="CX32" s="255"/>
      <c r="CY32" s="255"/>
      <c r="CZ32" s="255"/>
      <c r="DA32" s="255"/>
      <c r="DB32" s="255"/>
      <c r="DC32" s="255"/>
      <c r="DD32" s="255"/>
      <c r="DE32" s="255"/>
      <c r="DF32" s="255"/>
      <c r="DG32" s="255"/>
      <c r="DH32" s="255"/>
    </row>
    <row r="33" spans="1:112" s="253" customFormat="1" ht="15" customHeight="1" x14ac:dyDescent="0.2">
      <c r="A33" s="255" t="s">
        <v>66</v>
      </c>
      <c r="B33" s="72" t="s">
        <v>415</v>
      </c>
      <c r="C33" s="255"/>
      <c r="D33" s="72"/>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72">
        <v>0</v>
      </c>
      <c r="AX33" s="72">
        <v>0</v>
      </c>
      <c r="AY33" s="255"/>
      <c r="AZ33" s="255"/>
      <c r="BA33" s="72">
        <v>0</v>
      </c>
      <c r="BB33" s="72">
        <v>1</v>
      </c>
      <c r="BC33" s="255"/>
      <c r="BD33" s="255"/>
      <c r="BE33" s="255"/>
      <c r="BF33" s="255"/>
      <c r="BG33" s="72">
        <v>0</v>
      </c>
      <c r="BH33" s="72">
        <v>0</v>
      </c>
      <c r="BI33" s="72"/>
      <c r="BJ33" s="72"/>
      <c r="BK33" s="72">
        <v>0</v>
      </c>
      <c r="BL33" s="72">
        <v>0</v>
      </c>
      <c r="BM33" s="72">
        <v>0</v>
      </c>
      <c r="BN33" s="72">
        <v>0</v>
      </c>
      <c r="BO33" s="72">
        <v>0</v>
      </c>
      <c r="BP33" s="72">
        <v>0</v>
      </c>
      <c r="BQ33" s="255"/>
      <c r="BR33" s="255"/>
      <c r="BS33" s="72">
        <v>0</v>
      </c>
      <c r="BT33" s="72">
        <v>0</v>
      </c>
      <c r="BU33" s="255"/>
      <c r="BV33" s="255"/>
      <c r="BW33" s="72">
        <v>0</v>
      </c>
      <c r="BX33" s="72">
        <v>0</v>
      </c>
      <c r="BY33" s="72">
        <v>4</v>
      </c>
      <c r="BZ33" s="72">
        <v>8</v>
      </c>
      <c r="CA33" s="72">
        <v>14</v>
      </c>
      <c r="CB33" s="72">
        <v>14</v>
      </c>
      <c r="CC33" s="72">
        <v>82</v>
      </c>
      <c r="CD33" s="72">
        <v>104</v>
      </c>
      <c r="CE33" s="72">
        <v>19</v>
      </c>
      <c r="CF33" s="72">
        <v>32</v>
      </c>
      <c r="CG33" s="72">
        <v>107</v>
      </c>
      <c r="CH33" s="72">
        <v>78</v>
      </c>
      <c r="CI33" s="72">
        <v>185</v>
      </c>
      <c r="CJ33" s="72">
        <v>178</v>
      </c>
      <c r="CK33" s="72"/>
      <c r="CL33" s="72"/>
      <c r="CM33" s="255"/>
      <c r="CN33" s="255"/>
      <c r="CO33" s="255"/>
      <c r="CP33" s="255"/>
      <c r="CQ33" s="255"/>
      <c r="CR33" s="255"/>
      <c r="CS33" s="255"/>
      <c r="CT33" s="255"/>
      <c r="CU33" s="255"/>
      <c r="CV33" s="255"/>
      <c r="CW33" s="255"/>
      <c r="CX33" s="255"/>
      <c r="CY33" s="255"/>
      <c r="CZ33" s="255"/>
      <c r="DA33" s="255"/>
      <c r="DB33" s="255"/>
      <c r="DC33" s="255"/>
      <c r="DD33" s="255"/>
      <c r="DE33" s="255"/>
      <c r="DF33" s="255"/>
      <c r="DG33" s="255"/>
      <c r="DH33" s="255"/>
    </row>
    <row r="34" spans="1:112" s="253" customFormat="1" ht="15" customHeight="1" x14ac:dyDescent="0.2">
      <c r="A34" s="255" t="s">
        <v>66</v>
      </c>
      <c r="B34" s="72" t="s">
        <v>416</v>
      </c>
      <c r="C34" s="255"/>
      <c r="D34" s="72"/>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72">
        <v>0</v>
      </c>
      <c r="AX34" s="72">
        <v>1</v>
      </c>
      <c r="AY34" s="255"/>
      <c r="AZ34" s="255"/>
      <c r="BA34" s="72">
        <v>0</v>
      </c>
      <c r="BB34" s="72">
        <v>0</v>
      </c>
      <c r="BC34" s="255"/>
      <c r="BD34" s="255"/>
      <c r="BE34" s="255"/>
      <c r="BF34" s="255"/>
      <c r="BG34" s="72">
        <v>0</v>
      </c>
      <c r="BH34" s="72">
        <v>0</v>
      </c>
      <c r="BI34" s="72"/>
      <c r="BJ34" s="72"/>
      <c r="BK34" s="72">
        <v>0</v>
      </c>
      <c r="BL34" s="72">
        <v>0</v>
      </c>
      <c r="BM34" s="72">
        <v>0</v>
      </c>
      <c r="BN34" s="72">
        <v>0</v>
      </c>
      <c r="BO34" s="72">
        <v>0</v>
      </c>
      <c r="BP34" s="72">
        <v>0</v>
      </c>
      <c r="BQ34" s="72">
        <v>0</v>
      </c>
      <c r="BR34" s="72">
        <v>0</v>
      </c>
      <c r="BS34" s="72">
        <v>0</v>
      </c>
      <c r="BT34" s="72">
        <v>0</v>
      </c>
      <c r="BU34" s="255"/>
      <c r="BV34" s="255"/>
      <c r="BW34" s="72">
        <v>8</v>
      </c>
      <c r="BX34" s="72">
        <v>5</v>
      </c>
      <c r="BY34" s="72">
        <v>1</v>
      </c>
      <c r="BZ34" s="72">
        <v>4</v>
      </c>
      <c r="CA34" s="72">
        <v>26</v>
      </c>
      <c r="CB34" s="72">
        <v>32</v>
      </c>
      <c r="CC34" s="72">
        <v>64</v>
      </c>
      <c r="CD34" s="72">
        <v>79</v>
      </c>
      <c r="CE34" s="72">
        <v>5</v>
      </c>
      <c r="CF34" s="72">
        <v>15</v>
      </c>
      <c r="CG34" s="72">
        <v>78</v>
      </c>
      <c r="CH34" s="72">
        <v>52</v>
      </c>
      <c r="CI34" s="72">
        <v>68</v>
      </c>
      <c r="CJ34" s="72">
        <v>72</v>
      </c>
      <c r="CK34" s="72"/>
      <c r="CL34" s="72"/>
      <c r="CM34" s="255"/>
      <c r="CN34" s="255"/>
      <c r="CO34" s="255"/>
      <c r="CP34" s="255"/>
      <c r="CQ34" s="255"/>
      <c r="CR34" s="255"/>
      <c r="CS34" s="255"/>
      <c r="CT34" s="255"/>
      <c r="CU34" s="255"/>
      <c r="CV34" s="255"/>
      <c r="CW34" s="255"/>
      <c r="CX34" s="255"/>
      <c r="CY34" s="255"/>
      <c r="CZ34" s="255"/>
      <c r="DA34" s="255"/>
      <c r="DB34" s="255"/>
      <c r="DC34" s="255"/>
      <c r="DD34" s="255"/>
      <c r="DE34" s="255"/>
      <c r="DF34" s="255"/>
      <c r="DG34" s="255"/>
      <c r="DH34" s="255"/>
    </row>
    <row r="35" spans="1:112" s="253" customFormat="1" ht="15" customHeight="1" x14ac:dyDescent="0.2">
      <c r="A35" s="255" t="s">
        <v>66</v>
      </c>
      <c r="B35" s="72" t="s">
        <v>417</v>
      </c>
      <c r="C35" s="255"/>
      <c r="D35" s="72"/>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72">
        <v>0</v>
      </c>
      <c r="AX35" s="72">
        <v>0</v>
      </c>
      <c r="AY35" s="255"/>
      <c r="AZ35" s="255"/>
      <c r="BA35" s="72">
        <v>0</v>
      </c>
      <c r="BB35" s="72">
        <v>0</v>
      </c>
      <c r="BC35" s="255"/>
      <c r="BD35" s="255"/>
      <c r="BE35" s="255"/>
      <c r="BF35" s="255"/>
      <c r="BG35" s="72">
        <v>0</v>
      </c>
      <c r="BH35" s="72">
        <v>0</v>
      </c>
      <c r="BI35" s="72"/>
      <c r="BJ35" s="72"/>
      <c r="BK35" s="72">
        <v>0</v>
      </c>
      <c r="BL35" s="72">
        <v>0</v>
      </c>
      <c r="BM35" s="72">
        <v>0</v>
      </c>
      <c r="BN35" s="72">
        <v>0</v>
      </c>
      <c r="BO35" s="72">
        <v>0</v>
      </c>
      <c r="BP35" s="72">
        <v>0</v>
      </c>
      <c r="BQ35" s="72">
        <v>0</v>
      </c>
      <c r="BR35" s="72">
        <v>0</v>
      </c>
      <c r="BS35" s="72">
        <v>0</v>
      </c>
      <c r="BT35" s="72">
        <v>0</v>
      </c>
      <c r="BU35" s="255"/>
      <c r="BV35" s="255"/>
      <c r="BW35" s="72">
        <v>0</v>
      </c>
      <c r="BX35" s="72">
        <v>0</v>
      </c>
      <c r="BY35" s="72">
        <v>0</v>
      </c>
      <c r="BZ35" s="72">
        <v>0</v>
      </c>
      <c r="CA35" s="72">
        <v>1</v>
      </c>
      <c r="CB35" s="72">
        <v>3</v>
      </c>
      <c r="CC35" s="72">
        <v>1</v>
      </c>
      <c r="CD35" s="72">
        <v>2</v>
      </c>
      <c r="CE35" s="72">
        <v>8</v>
      </c>
      <c r="CF35" s="72">
        <v>20</v>
      </c>
      <c r="CG35" s="72">
        <v>10</v>
      </c>
      <c r="CH35" s="72">
        <v>10</v>
      </c>
      <c r="CI35" s="72">
        <v>13</v>
      </c>
      <c r="CJ35" s="72">
        <v>12</v>
      </c>
      <c r="CK35" s="72"/>
      <c r="CL35" s="72"/>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row>
    <row r="36" spans="1:112" s="253" customFormat="1" ht="15" customHeight="1" x14ac:dyDescent="0.2">
      <c r="A36" s="255" t="s">
        <v>66</v>
      </c>
      <c r="B36" s="72" t="s">
        <v>418</v>
      </c>
      <c r="C36" s="255"/>
      <c r="D36" s="72"/>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72">
        <v>0</v>
      </c>
      <c r="AX36" s="72">
        <v>0</v>
      </c>
      <c r="AY36" s="255"/>
      <c r="AZ36" s="255"/>
      <c r="BA36" s="72">
        <v>0</v>
      </c>
      <c r="BB36" s="72">
        <v>0</v>
      </c>
      <c r="BC36" s="255"/>
      <c r="BD36" s="255"/>
      <c r="BE36" s="255"/>
      <c r="BF36" s="255"/>
      <c r="BG36" s="72">
        <v>0</v>
      </c>
      <c r="BH36" s="72">
        <v>0</v>
      </c>
      <c r="BI36" s="72"/>
      <c r="BJ36" s="72"/>
      <c r="BK36" s="72">
        <v>0</v>
      </c>
      <c r="BL36" s="72">
        <v>0</v>
      </c>
      <c r="BM36" s="72">
        <v>0</v>
      </c>
      <c r="BN36" s="72">
        <v>0</v>
      </c>
      <c r="BO36" s="72">
        <v>0</v>
      </c>
      <c r="BP36" s="72">
        <v>0</v>
      </c>
      <c r="BQ36" s="255"/>
      <c r="BR36" s="255"/>
      <c r="BS36" s="72">
        <v>0</v>
      </c>
      <c r="BT36" s="72">
        <v>0</v>
      </c>
      <c r="BU36" s="255"/>
      <c r="BV36" s="255"/>
      <c r="BW36" s="72"/>
      <c r="BX36" s="72"/>
      <c r="BY36" s="72">
        <v>1</v>
      </c>
      <c r="BZ36" s="72">
        <v>2</v>
      </c>
      <c r="CA36" s="72">
        <v>1</v>
      </c>
      <c r="CB36" s="72">
        <v>1</v>
      </c>
      <c r="CC36" s="72">
        <v>2</v>
      </c>
      <c r="CD36" s="72">
        <v>3</v>
      </c>
      <c r="CE36" s="73"/>
      <c r="CF36" s="73"/>
      <c r="CG36" s="72">
        <v>7</v>
      </c>
      <c r="CH36" s="72">
        <v>16</v>
      </c>
      <c r="CI36" s="72">
        <v>5</v>
      </c>
      <c r="CJ36" s="72">
        <v>6</v>
      </c>
      <c r="CK36" s="72"/>
      <c r="CL36" s="72"/>
      <c r="CM36" s="255"/>
      <c r="CN36" s="255"/>
      <c r="CO36" s="255"/>
      <c r="CP36" s="255"/>
      <c r="CQ36" s="255"/>
      <c r="CR36" s="255"/>
      <c r="CS36" s="255"/>
      <c r="CT36" s="255"/>
      <c r="CU36" s="255"/>
      <c r="CV36" s="255"/>
      <c r="CW36" s="255"/>
      <c r="CX36" s="255"/>
      <c r="CY36" s="255"/>
      <c r="CZ36" s="255"/>
      <c r="DA36" s="255"/>
      <c r="DB36" s="255"/>
      <c r="DC36" s="255"/>
      <c r="DD36" s="255"/>
      <c r="DE36" s="255"/>
      <c r="DF36" s="255"/>
      <c r="DG36" s="255"/>
      <c r="DH36" s="255"/>
    </row>
    <row r="37" spans="1:112" s="253" customFormat="1" ht="15" customHeight="1" x14ac:dyDescent="0.2">
      <c r="A37" s="255" t="s">
        <v>66</v>
      </c>
      <c r="B37" s="72" t="s">
        <v>419</v>
      </c>
      <c r="C37" s="255"/>
      <c r="D37" s="72"/>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72">
        <v>0</v>
      </c>
      <c r="AX37" s="72">
        <v>1</v>
      </c>
      <c r="AY37" s="255"/>
      <c r="AZ37" s="255"/>
      <c r="BA37" s="72">
        <v>0</v>
      </c>
      <c r="BB37" s="72">
        <v>0</v>
      </c>
      <c r="BC37" s="255"/>
      <c r="BD37" s="255"/>
      <c r="BE37" s="255"/>
      <c r="BF37" s="255"/>
      <c r="BG37" s="72">
        <v>0</v>
      </c>
      <c r="BH37" s="72">
        <v>0</v>
      </c>
      <c r="BI37" s="72"/>
      <c r="BJ37" s="72"/>
      <c r="BK37" s="72"/>
      <c r="BL37" s="72"/>
      <c r="BM37" s="72">
        <v>0</v>
      </c>
      <c r="BN37" s="72">
        <v>0</v>
      </c>
      <c r="BO37" s="72">
        <v>0</v>
      </c>
      <c r="BP37" s="72">
        <v>0</v>
      </c>
      <c r="BQ37" s="72">
        <v>1</v>
      </c>
      <c r="BR37" s="72">
        <v>0</v>
      </c>
      <c r="BS37" s="72">
        <v>0</v>
      </c>
      <c r="BT37" s="72">
        <v>0</v>
      </c>
      <c r="BU37" s="255"/>
      <c r="BV37" s="255"/>
      <c r="BW37" s="72">
        <v>0</v>
      </c>
      <c r="BX37" s="72">
        <v>0</v>
      </c>
      <c r="BY37" s="72">
        <v>5</v>
      </c>
      <c r="BZ37" s="72">
        <v>3</v>
      </c>
      <c r="CA37" s="72">
        <v>1</v>
      </c>
      <c r="CB37" s="72">
        <v>3</v>
      </c>
      <c r="CC37" s="72">
        <v>2</v>
      </c>
      <c r="CD37" s="72">
        <v>3</v>
      </c>
      <c r="CE37" s="72">
        <v>6</v>
      </c>
      <c r="CF37" s="72">
        <v>17</v>
      </c>
      <c r="CG37" s="72">
        <v>6</v>
      </c>
      <c r="CH37" s="72">
        <v>11</v>
      </c>
      <c r="CI37" s="72">
        <v>13</v>
      </c>
      <c r="CJ37" s="72">
        <v>12</v>
      </c>
      <c r="CK37" s="72"/>
      <c r="CL37" s="72"/>
      <c r="CM37" s="255"/>
      <c r="CN37" s="255"/>
      <c r="CO37" s="255"/>
      <c r="CP37" s="255"/>
      <c r="CQ37" s="255"/>
      <c r="CR37" s="255"/>
      <c r="CS37" s="255"/>
      <c r="CT37" s="255"/>
      <c r="CU37" s="255"/>
      <c r="CV37" s="255"/>
      <c r="CW37" s="255"/>
      <c r="CX37" s="255"/>
      <c r="CY37" s="255"/>
      <c r="CZ37" s="255"/>
      <c r="DA37" s="255"/>
      <c r="DB37" s="255"/>
      <c r="DC37" s="255"/>
      <c r="DD37" s="255"/>
      <c r="DE37" s="255"/>
      <c r="DF37" s="255"/>
      <c r="DG37" s="255"/>
      <c r="DH37" s="255"/>
    </row>
    <row r="38" spans="1:112" s="253" customFormat="1" ht="15" customHeight="1" x14ac:dyDescent="0.2">
      <c r="A38" s="255" t="s">
        <v>66</v>
      </c>
      <c r="B38" s="72" t="s">
        <v>420</v>
      </c>
      <c r="C38" s="255"/>
      <c r="D38" s="72"/>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72">
        <v>0</v>
      </c>
      <c r="AX38" s="72">
        <v>0</v>
      </c>
      <c r="AY38" s="255"/>
      <c r="AZ38" s="255"/>
      <c r="BA38" s="72">
        <v>0</v>
      </c>
      <c r="BB38" s="72">
        <v>0</v>
      </c>
      <c r="BC38" s="255"/>
      <c r="BD38" s="255"/>
      <c r="BE38" s="255"/>
      <c r="BF38" s="255"/>
      <c r="BG38" s="72">
        <v>0</v>
      </c>
      <c r="BH38" s="72">
        <v>0</v>
      </c>
      <c r="BI38" s="72"/>
      <c r="BJ38" s="72"/>
      <c r="BK38" s="72">
        <v>0</v>
      </c>
      <c r="BL38" s="72">
        <v>0</v>
      </c>
      <c r="BM38" s="72">
        <v>0</v>
      </c>
      <c r="BN38" s="72">
        <v>0</v>
      </c>
      <c r="BO38" s="72">
        <v>0</v>
      </c>
      <c r="BP38" s="72">
        <v>0</v>
      </c>
      <c r="BQ38" s="255"/>
      <c r="BR38" s="255"/>
      <c r="BS38" s="72">
        <v>0</v>
      </c>
      <c r="BT38" s="72">
        <v>0</v>
      </c>
      <c r="BU38" s="255"/>
      <c r="BV38" s="255"/>
      <c r="BW38" s="72">
        <v>0</v>
      </c>
      <c r="BX38" s="72">
        <v>0</v>
      </c>
      <c r="BY38" s="72">
        <v>0</v>
      </c>
      <c r="BZ38" s="72">
        <v>4</v>
      </c>
      <c r="CA38" s="72">
        <v>1</v>
      </c>
      <c r="CB38" s="72">
        <v>2</v>
      </c>
      <c r="CC38" s="72">
        <v>0</v>
      </c>
      <c r="CD38" s="72">
        <v>1</v>
      </c>
      <c r="CE38" s="72">
        <v>6</v>
      </c>
      <c r="CF38" s="72">
        <v>15</v>
      </c>
      <c r="CG38" s="72">
        <v>6</v>
      </c>
      <c r="CH38" s="72">
        <v>3</v>
      </c>
      <c r="CI38" s="72">
        <v>8</v>
      </c>
      <c r="CJ38" s="72">
        <v>7</v>
      </c>
      <c r="CK38" s="72"/>
      <c r="CL38" s="72"/>
      <c r="CM38" s="255"/>
      <c r="CN38" s="255"/>
      <c r="CO38" s="255"/>
      <c r="CP38" s="255"/>
      <c r="CQ38" s="255"/>
      <c r="CR38" s="255"/>
      <c r="CS38" s="255"/>
      <c r="CT38" s="255"/>
      <c r="CU38" s="255"/>
      <c r="CV38" s="255"/>
      <c r="CW38" s="255"/>
      <c r="CX38" s="255"/>
      <c r="CY38" s="255"/>
      <c r="CZ38" s="255"/>
      <c r="DA38" s="255"/>
      <c r="DB38" s="255"/>
      <c r="DC38" s="255"/>
      <c r="DD38" s="255"/>
      <c r="DE38" s="255"/>
      <c r="DF38" s="255"/>
      <c r="DG38" s="255"/>
      <c r="DH38" s="255"/>
    </row>
    <row r="39" spans="1:112" s="253" customFormat="1" ht="15" customHeight="1" x14ac:dyDescent="0.2">
      <c r="A39" s="255" t="s">
        <v>66</v>
      </c>
      <c r="B39" s="72" t="s">
        <v>405</v>
      </c>
      <c r="C39" s="255"/>
      <c r="D39" s="7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72">
        <v>0</v>
      </c>
      <c r="AV39" s="72">
        <v>4</v>
      </c>
      <c r="AW39" s="72">
        <v>0</v>
      </c>
      <c r="AX39" s="72">
        <v>1</v>
      </c>
      <c r="AY39" s="255"/>
      <c r="AZ39" s="255"/>
      <c r="BA39" s="72">
        <v>0</v>
      </c>
      <c r="BB39" s="72">
        <v>1</v>
      </c>
      <c r="BC39" s="255"/>
      <c r="BD39" s="255"/>
      <c r="BE39" s="255"/>
      <c r="BF39" s="255"/>
      <c r="BG39" s="72">
        <v>0</v>
      </c>
      <c r="BH39" s="72">
        <v>0</v>
      </c>
      <c r="BI39" s="72">
        <v>0</v>
      </c>
      <c r="BJ39" s="72">
        <v>0</v>
      </c>
      <c r="BK39" s="72">
        <v>0</v>
      </c>
      <c r="BL39" s="72">
        <v>0</v>
      </c>
      <c r="BM39" s="72">
        <v>0</v>
      </c>
      <c r="BN39" s="72">
        <v>0</v>
      </c>
      <c r="BO39" s="72">
        <v>0</v>
      </c>
      <c r="BP39" s="72">
        <v>0</v>
      </c>
      <c r="BQ39" s="72">
        <v>1</v>
      </c>
      <c r="BR39" s="72">
        <v>1</v>
      </c>
      <c r="BS39" s="72">
        <v>0</v>
      </c>
      <c r="BT39" s="72">
        <v>0</v>
      </c>
      <c r="BU39" s="72">
        <v>0</v>
      </c>
      <c r="BV39" s="72">
        <v>7</v>
      </c>
      <c r="BW39" s="72">
        <v>3</v>
      </c>
      <c r="BX39" s="72">
        <v>3</v>
      </c>
      <c r="BY39" s="72">
        <v>10</v>
      </c>
      <c r="BZ39" s="72">
        <v>9</v>
      </c>
      <c r="CA39" s="72">
        <v>18</v>
      </c>
      <c r="CB39" s="72">
        <v>22</v>
      </c>
      <c r="CC39" s="72">
        <v>16</v>
      </c>
      <c r="CD39" s="72">
        <v>20</v>
      </c>
      <c r="CE39" s="72">
        <v>155</v>
      </c>
      <c r="CF39" s="72">
        <v>168</v>
      </c>
      <c r="CG39" s="72">
        <v>88</v>
      </c>
      <c r="CH39" s="72">
        <v>68</v>
      </c>
      <c r="CI39" s="72">
        <v>78</v>
      </c>
      <c r="CJ39" s="72">
        <v>69</v>
      </c>
      <c r="CK39" s="72">
        <v>529</v>
      </c>
      <c r="CL39" s="72">
        <v>507</v>
      </c>
      <c r="CM39" s="255"/>
      <c r="CN39" s="255"/>
      <c r="CO39" s="255"/>
      <c r="CP39" s="255"/>
      <c r="CQ39" s="255"/>
      <c r="CR39" s="255"/>
      <c r="CS39" s="255"/>
      <c r="CT39" s="255"/>
      <c r="CU39" s="255"/>
      <c r="CV39" s="255"/>
      <c r="CW39" s="255"/>
      <c r="CX39" s="255"/>
      <c r="CY39" s="255"/>
      <c r="CZ39" s="255"/>
      <c r="DA39" s="255"/>
      <c r="DB39" s="255"/>
      <c r="DC39" s="255"/>
      <c r="DD39" s="255"/>
      <c r="DE39" s="255"/>
      <c r="DF39" s="255"/>
      <c r="DG39" s="255"/>
      <c r="DH39" s="255"/>
    </row>
    <row r="40" spans="1:112" s="253" customFormat="1" ht="15.75" customHeight="1" x14ac:dyDescent="0.2">
      <c r="A40" s="255" t="s">
        <v>66</v>
      </c>
      <c r="B40" s="72" t="s">
        <v>406</v>
      </c>
      <c r="C40" s="255"/>
      <c r="D40" s="72"/>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72">
        <v>0</v>
      </c>
      <c r="AV40" s="72">
        <v>6</v>
      </c>
      <c r="AW40" s="72">
        <v>0</v>
      </c>
      <c r="AX40" s="72">
        <v>2</v>
      </c>
      <c r="AY40" s="255"/>
      <c r="AZ40" s="255"/>
      <c r="BA40" s="72">
        <v>0</v>
      </c>
      <c r="BB40" s="72">
        <v>3</v>
      </c>
      <c r="BC40" s="255"/>
      <c r="BD40" s="255"/>
      <c r="BE40" s="255"/>
      <c r="BF40" s="255"/>
      <c r="BG40" s="72">
        <v>0</v>
      </c>
      <c r="BH40" s="72">
        <v>0</v>
      </c>
      <c r="BI40" s="72">
        <v>0</v>
      </c>
      <c r="BJ40" s="72">
        <v>0</v>
      </c>
      <c r="BK40" s="72">
        <v>0</v>
      </c>
      <c r="BL40" s="72">
        <v>0</v>
      </c>
      <c r="BM40" s="72">
        <v>0</v>
      </c>
      <c r="BN40" s="72">
        <v>0</v>
      </c>
      <c r="BO40" s="72">
        <v>1</v>
      </c>
      <c r="BP40" s="72">
        <v>0</v>
      </c>
      <c r="BQ40" s="72">
        <v>1</v>
      </c>
      <c r="BR40" s="72">
        <v>1</v>
      </c>
      <c r="BS40" s="72">
        <v>0</v>
      </c>
      <c r="BT40" s="72">
        <v>1</v>
      </c>
      <c r="BU40" s="72">
        <v>2</v>
      </c>
      <c r="BV40" s="72">
        <v>6</v>
      </c>
      <c r="BW40" s="72">
        <v>2</v>
      </c>
      <c r="BX40" s="72">
        <v>0</v>
      </c>
      <c r="BY40" s="72">
        <v>5</v>
      </c>
      <c r="BZ40" s="72">
        <v>4</v>
      </c>
      <c r="CA40" s="72">
        <v>1</v>
      </c>
      <c r="CB40" s="72">
        <v>4</v>
      </c>
      <c r="CC40" s="72">
        <v>12</v>
      </c>
      <c r="CD40" s="72">
        <v>40</v>
      </c>
      <c r="CE40" s="72">
        <v>36</v>
      </c>
      <c r="CF40" s="72">
        <v>48</v>
      </c>
      <c r="CG40" s="72">
        <v>34</v>
      </c>
      <c r="CH40" s="72">
        <v>28</v>
      </c>
      <c r="CI40" s="72">
        <v>129</v>
      </c>
      <c r="CJ40" s="72">
        <v>114</v>
      </c>
      <c r="CK40" s="72">
        <v>545</v>
      </c>
      <c r="CL40" s="72">
        <v>373</v>
      </c>
      <c r="CM40" s="255"/>
      <c r="CN40" s="255"/>
      <c r="CO40" s="255"/>
      <c r="CP40" s="255"/>
      <c r="CQ40" s="255"/>
      <c r="CR40" s="255"/>
      <c r="CS40" s="255"/>
      <c r="CT40" s="255"/>
      <c r="CU40" s="255"/>
      <c r="CV40" s="255"/>
      <c r="CW40" s="255"/>
      <c r="CX40" s="255"/>
      <c r="CY40" s="255"/>
      <c r="CZ40" s="255"/>
      <c r="DA40" s="255"/>
      <c r="DB40" s="255"/>
      <c r="DC40" s="255"/>
      <c r="DD40" s="255"/>
      <c r="DE40" s="255"/>
      <c r="DF40" s="255"/>
      <c r="DG40" s="255"/>
      <c r="DH40" s="255"/>
    </row>
    <row r="41" spans="1:112" s="253" customFormat="1" ht="15.75" customHeight="1" x14ac:dyDescent="0.2">
      <c r="A41" s="255" t="s">
        <v>66</v>
      </c>
      <c r="B41" s="72" t="s">
        <v>407</v>
      </c>
      <c r="C41" s="255"/>
      <c r="D41" s="7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72">
        <v>0</v>
      </c>
      <c r="AV41" s="72">
        <v>0</v>
      </c>
      <c r="AW41" s="72">
        <v>0</v>
      </c>
      <c r="AX41" s="72">
        <v>0</v>
      </c>
      <c r="AY41" s="255"/>
      <c r="AZ41" s="255"/>
      <c r="BA41" s="72">
        <v>0</v>
      </c>
      <c r="BB41" s="72">
        <v>2</v>
      </c>
      <c r="BC41" s="255"/>
      <c r="BD41" s="255"/>
      <c r="BE41" s="255"/>
      <c r="BF41" s="255"/>
      <c r="BG41" s="72">
        <v>0</v>
      </c>
      <c r="BH41" s="72">
        <v>0</v>
      </c>
      <c r="BI41" s="72">
        <v>0</v>
      </c>
      <c r="BJ41" s="72">
        <v>0</v>
      </c>
      <c r="BK41" s="72">
        <v>0</v>
      </c>
      <c r="BL41" s="72">
        <v>0</v>
      </c>
      <c r="BM41" s="72">
        <v>0</v>
      </c>
      <c r="BN41" s="72">
        <v>0</v>
      </c>
      <c r="BO41" s="72">
        <v>0</v>
      </c>
      <c r="BP41" s="72">
        <v>0</v>
      </c>
      <c r="BQ41" s="72">
        <v>0</v>
      </c>
      <c r="BR41" s="72">
        <v>0</v>
      </c>
      <c r="BS41" s="72">
        <v>0</v>
      </c>
      <c r="BT41" s="72">
        <v>1</v>
      </c>
      <c r="BU41" s="255"/>
      <c r="BV41" s="255"/>
      <c r="BW41" s="72">
        <v>1</v>
      </c>
      <c r="BX41" s="72">
        <v>1</v>
      </c>
      <c r="BY41" s="72">
        <v>4</v>
      </c>
      <c r="BZ41" s="72">
        <v>8</v>
      </c>
      <c r="CA41" s="72">
        <v>3</v>
      </c>
      <c r="CB41" s="72">
        <v>4</v>
      </c>
      <c r="CC41" s="72">
        <v>18</v>
      </c>
      <c r="CD41" s="72">
        <v>7</v>
      </c>
      <c r="CE41" s="72">
        <v>19</v>
      </c>
      <c r="CF41" s="72">
        <v>32</v>
      </c>
      <c r="CG41" s="72">
        <v>25</v>
      </c>
      <c r="CH41" s="72">
        <v>15</v>
      </c>
      <c r="CI41" s="72">
        <v>98</v>
      </c>
      <c r="CJ41" s="72">
        <v>76</v>
      </c>
      <c r="CK41" s="72">
        <v>384</v>
      </c>
      <c r="CL41" s="72">
        <v>312</v>
      </c>
      <c r="CM41" s="255"/>
      <c r="CN41" s="255"/>
      <c r="CO41" s="255"/>
      <c r="CP41" s="255"/>
      <c r="CQ41" s="255"/>
      <c r="CR41" s="255"/>
      <c r="CS41" s="255"/>
      <c r="CT41" s="255"/>
      <c r="CU41" s="255"/>
      <c r="CV41" s="255"/>
      <c r="CW41" s="255"/>
      <c r="CX41" s="255"/>
      <c r="CY41" s="255"/>
      <c r="CZ41" s="255"/>
      <c r="DA41" s="255"/>
      <c r="DB41" s="255"/>
      <c r="DC41" s="255"/>
      <c r="DD41" s="255"/>
      <c r="DE41" s="255"/>
      <c r="DF41" s="255"/>
      <c r="DG41" s="255"/>
      <c r="DH41" s="255"/>
    </row>
    <row r="42" spans="1:112" s="253" customFormat="1" ht="15.75" customHeight="1" x14ac:dyDescent="0.2">
      <c r="A42" s="255" t="s">
        <v>66</v>
      </c>
      <c r="B42" s="72" t="s">
        <v>408</v>
      </c>
      <c r="C42" s="255"/>
      <c r="D42" s="72"/>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72">
        <v>0</v>
      </c>
      <c r="AV42" s="72">
        <v>2</v>
      </c>
      <c r="AW42" s="72">
        <v>0</v>
      </c>
      <c r="AX42" s="72">
        <v>0</v>
      </c>
      <c r="AY42" s="255"/>
      <c r="AZ42" s="255"/>
      <c r="BA42" s="72">
        <v>0</v>
      </c>
      <c r="BB42" s="72">
        <v>0</v>
      </c>
      <c r="BC42" s="255"/>
      <c r="BD42" s="255"/>
      <c r="BE42" s="255"/>
      <c r="BF42" s="255"/>
      <c r="BG42" s="72">
        <v>0</v>
      </c>
      <c r="BH42" s="72">
        <v>0</v>
      </c>
      <c r="BI42" s="72">
        <v>0</v>
      </c>
      <c r="BJ42" s="72">
        <v>0</v>
      </c>
      <c r="BK42" s="72">
        <v>0</v>
      </c>
      <c r="BL42" s="72">
        <v>0</v>
      </c>
      <c r="BM42" s="72">
        <v>0</v>
      </c>
      <c r="BN42" s="72">
        <v>0</v>
      </c>
      <c r="BO42" s="72">
        <v>0</v>
      </c>
      <c r="BP42" s="72">
        <v>0</v>
      </c>
      <c r="BQ42" s="255"/>
      <c r="BR42" s="255"/>
      <c r="BS42" s="72">
        <v>0</v>
      </c>
      <c r="BT42" s="72">
        <v>2</v>
      </c>
      <c r="BU42" s="72">
        <v>0</v>
      </c>
      <c r="BV42" s="72">
        <v>0</v>
      </c>
      <c r="BW42" s="72">
        <v>1</v>
      </c>
      <c r="BX42" s="72">
        <v>2</v>
      </c>
      <c r="BY42" s="72">
        <v>1</v>
      </c>
      <c r="BZ42" s="72">
        <v>2</v>
      </c>
      <c r="CA42" s="72">
        <v>3</v>
      </c>
      <c r="CB42" s="72">
        <v>4</v>
      </c>
      <c r="CC42" s="72">
        <v>5</v>
      </c>
      <c r="CD42" s="72">
        <v>9</v>
      </c>
      <c r="CE42" s="72">
        <v>5</v>
      </c>
      <c r="CF42" s="72">
        <v>15</v>
      </c>
      <c r="CG42" s="72">
        <v>22</v>
      </c>
      <c r="CH42" s="72">
        <v>14</v>
      </c>
      <c r="CI42" s="72">
        <v>28</v>
      </c>
      <c r="CJ42" s="72">
        <v>30</v>
      </c>
      <c r="CK42" s="72">
        <v>244</v>
      </c>
      <c r="CL42" s="72">
        <v>143</v>
      </c>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row>
    <row r="43" spans="1:112" s="253" customFormat="1" ht="15.75" customHeight="1" x14ac:dyDescent="0.2">
      <c r="A43" s="255" t="s">
        <v>66</v>
      </c>
      <c r="B43" s="72" t="s">
        <v>409</v>
      </c>
      <c r="C43" s="255"/>
      <c r="D43" s="72"/>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72">
        <v>0</v>
      </c>
      <c r="AV43" s="72">
        <v>0</v>
      </c>
      <c r="AW43" s="72">
        <v>0</v>
      </c>
      <c r="AX43" s="72">
        <v>0</v>
      </c>
      <c r="AY43" s="255"/>
      <c r="AZ43" s="255"/>
      <c r="BA43" s="72">
        <v>0</v>
      </c>
      <c r="BB43" s="72">
        <v>0</v>
      </c>
      <c r="BC43" s="255"/>
      <c r="BD43" s="255"/>
      <c r="BE43" s="255"/>
      <c r="BF43" s="255"/>
      <c r="BG43" s="72">
        <v>0</v>
      </c>
      <c r="BH43" s="72">
        <v>0</v>
      </c>
      <c r="BI43" s="72">
        <v>0</v>
      </c>
      <c r="BJ43" s="72">
        <v>0</v>
      </c>
      <c r="BK43" s="72">
        <v>0</v>
      </c>
      <c r="BL43" s="72">
        <v>0</v>
      </c>
      <c r="BM43" s="72">
        <v>0</v>
      </c>
      <c r="BN43" s="72">
        <v>0</v>
      </c>
      <c r="BO43" s="72">
        <v>0</v>
      </c>
      <c r="BP43" s="72">
        <v>0</v>
      </c>
      <c r="BQ43" s="255"/>
      <c r="BR43" s="255"/>
      <c r="BS43" s="72">
        <v>0</v>
      </c>
      <c r="BT43" s="72">
        <v>0</v>
      </c>
      <c r="BU43" s="72">
        <v>0</v>
      </c>
      <c r="BV43" s="72">
        <v>0</v>
      </c>
      <c r="BW43" s="72"/>
      <c r="BX43" s="72"/>
      <c r="BY43" s="72">
        <v>0</v>
      </c>
      <c r="BZ43" s="72">
        <v>0</v>
      </c>
      <c r="CA43" s="72">
        <v>1</v>
      </c>
      <c r="CB43" s="72">
        <v>3</v>
      </c>
      <c r="CC43" s="72">
        <v>0</v>
      </c>
      <c r="CD43" s="72">
        <v>4</v>
      </c>
      <c r="CE43" s="72">
        <v>8</v>
      </c>
      <c r="CF43" s="72">
        <v>20</v>
      </c>
      <c r="CG43" s="72">
        <v>6</v>
      </c>
      <c r="CH43" s="72">
        <v>5</v>
      </c>
      <c r="CI43" s="72">
        <v>25</v>
      </c>
      <c r="CJ43" s="72">
        <v>19</v>
      </c>
      <c r="CK43" s="72">
        <v>113</v>
      </c>
      <c r="CL43" s="72">
        <v>112</v>
      </c>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row>
    <row r="44" spans="1:112" s="253" customFormat="1" ht="15.75" customHeight="1" x14ac:dyDescent="0.2">
      <c r="A44" s="255" t="s">
        <v>66</v>
      </c>
      <c r="B44" s="72" t="s">
        <v>410</v>
      </c>
      <c r="C44" s="255"/>
      <c r="D44" s="72"/>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72">
        <v>0</v>
      </c>
      <c r="AV44" s="72">
        <v>1</v>
      </c>
      <c r="AW44" s="72">
        <v>0</v>
      </c>
      <c r="AX44" s="72">
        <v>0</v>
      </c>
      <c r="AY44" s="255"/>
      <c r="AZ44" s="255"/>
      <c r="BA44" s="72">
        <v>0</v>
      </c>
      <c r="BB44" s="72">
        <v>0</v>
      </c>
      <c r="BC44" s="255"/>
      <c r="BD44" s="255"/>
      <c r="BE44" s="255"/>
      <c r="BF44" s="255"/>
      <c r="BG44" s="72">
        <v>0</v>
      </c>
      <c r="BH44" s="72">
        <v>0</v>
      </c>
      <c r="BI44" s="72">
        <v>0</v>
      </c>
      <c r="BJ44" s="72">
        <v>0</v>
      </c>
      <c r="BK44" s="72">
        <v>0</v>
      </c>
      <c r="BL44" s="72">
        <v>0</v>
      </c>
      <c r="BM44" s="72">
        <v>0</v>
      </c>
      <c r="BN44" s="72">
        <v>0</v>
      </c>
      <c r="BO44" s="72">
        <v>0</v>
      </c>
      <c r="BP44" s="72">
        <v>0</v>
      </c>
      <c r="BQ44" s="255"/>
      <c r="BR44" s="255"/>
      <c r="BS44" s="72">
        <v>0</v>
      </c>
      <c r="BT44" s="72">
        <v>0</v>
      </c>
      <c r="BU44" s="72">
        <v>0</v>
      </c>
      <c r="BV44" s="72">
        <v>1</v>
      </c>
      <c r="BW44" s="72">
        <v>2</v>
      </c>
      <c r="BX44" s="72">
        <v>1</v>
      </c>
      <c r="BY44" s="72">
        <v>1</v>
      </c>
      <c r="BZ44" s="72">
        <v>2</v>
      </c>
      <c r="CA44" s="72">
        <v>1</v>
      </c>
      <c r="CB44" s="72">
        <v>1</v>
      </c>
      <c r="CC44" s="72">
        <v>1</v>
      </c>
      <c r="CD44" s="72">
        <v>6</v>
      </c>
      <c r="CE44" s="72">
        <v>13</v>
      </c>
      <c r="CF44" s="72">
        <v>17</v>
      </c>
      <c r="CG44" s="72">
        <v>15</v>
      </c>
      <c r="CH44" s="72">
        <v>17</v>
      </c>
      <c r="CI44" s="72">
        <v>35</v>
      </c>
      <c r="CJ44" s="72">
        <v>21</v>
      </c>
      <c r="CK44" s="72">
        <v>164</v>
      </c>
      <c r="CL44" s="72">
        <v>162</v>
      </c>
      <c r="CM44" s="255"/>
      <c r="CN44" s="255"/>
      <c r="CO44" s="255"/>
      <c r="CP44" s="255"/>
      <c r="CQ44" s="255"/>
      <c r="CR44" s="255"/>
      <c r="CS44" s="255"/>
      <c r="CT44" s="255"/>
      <c r="CU44" s="255"/>
      <c r="CV44" s="255"/>
      <c r="CW44" s="255"/>
      <c r="CX44" s="255"/>
      <c r="CY44" s="255"/>
      <c r="CZ44" s="255"/>
      <c r="DA44" s="255"/>
      <c r="DB44" s="255"/>
      <c r="DC44" s="255"/>
      <c r="DD44" s="255"/>
      <c r="DE44" s="255"/>
      <c r="DF44" s="255"/>
      <c r="DG44" s="255"/>
      <c r="DH44" s="255"/>
    </row>
    <row r="45" spans="1:112" s="253" customFormat="1" ht="15.75" customHeight="1" x14ac:dyDescent="0.2">
      <c r="A45" s="255" t="s">
        <v>66</v>
      </c>
      <c r="B45" s="72" t="s">
        <v>411</v>
      </c>
      <c r="C45" s="255"/>
      <c r="D45" s="72"/>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72">
        <v>0</v>
      </c>
      <c r="AV45" s="72">
        <v>0</v>
      </c>
      <c r="AW45" s="72">
        <v>0</v>
      </c>
      <c r="AX45" s="72">
        <v>0</v>
      </c>
      <c r="AY45" s="255"/>
      <c r="AZ45" s="255"/>
      <c r="BA45" s="72">
        <v>0</v>
      </c>
      <c r="BB45" s="72">
        <v>0</v>
      </c>
      <c r="BC45" s="255"/>
      <c r="BD45" s="255"/>
      <c r="BE45" s="255"/>
      <c r="BF45" s="255"/>
      <c r="BG45" s="72">
        <v>0</v>
      </c>
      <c r="BH45" s="72">
        <v>0</v>
      </c>
      <c r="BI45" s="72">
        <v>0</v>
      </c>
      <c r="BJ45" s="72">
        <v>0</v>
      </c>
      <c r="BK45" s="72">
        <v>0</v>
      </c>
      <c r="BL45" s="72">
        <v>0</v>
      </c>
      <c r="BM45" s="72">
        <v>0</v>
      </c>
      <c r="BN45" s="72">
        <v>0</v>
      </c>
      <c r="BO45" s="72">
        <v>0</v>
      </c>
      <c r="BP45" s="72">
        <v>0</v>
      </c>
      <c r="BQ45" s="255"/>
      <c r="BR45" s="255"/>
      <c r="BS45" s="72">
        <v>0</v>
      </c>
      <c r="BT45" s="72">
        <v>0</v>
      </c>
      <c r="BU45" s="72">
        <v>0</v>
      </c>
      <c r="BV45" s="72">
        <v>2</v>
      </c>
      <c r="BW45" s="72"/>
      <c r="BX45" s="72"/>
      <c r="BY45" s="72">
        <v>5</v>
      </c>
      <c r="BZ45" s="72">
        <v>3</v>
      </c>
      <c r="CA45" s="72">
        <v>1</v>
      </c>
      <c r="CB45" s="72">
        <v>3</v>
      </c>
      <c r="CC45" s="72">
        <v>8</v>
      </c>
      <c r="CD45" s="72">
        <v>15</v>
      </c>
      <c r="CE45" s="72">
        <v>33</v>
      </c>
      <c r="CF45" s="72">
        <v>42</v>
      </c>
      <c r="CG45" s="72">
        <v>69</v>
      </c>
      <c r="CH45" s="72">
        <v>53</v>
      </c>
      <c r="CI45" s="72">
        <v>111</v>
      </c>
      <c r="CJ45" s="72">
        <v>65</v>
      </c>
      <c r="CK45" s="72">
        <v>323</v>
      </c>
      <c r="CL45" s="72">
        <v>269</v>
      </c>
      <c r="CM45" s="255"/>
      <c r="CN45" s="255"/>
      <c r="CO45" s="255"/>
      <c r="CP45" s="255"/>
      <c r="CQ45" s="255"/>
      <c r="CR45" s="255"/>
      <c r="CS45" s="255"/>
      <c r="CT45" s="255"/>
      <c r="CU45" s="255"/>
      <c r="CV45" s="255"/>
      <c r="CW45" s="255"/>
      <c r="CX45" s="255"/>
      <c r="CY45" s="255"/>
      <c r="CZ45" s="255"/>
      <c r="DA45" s="255"/>
      <c r="DB45" s="255"/>
      <c r="DC45" s="255"/>
      <c r="DD45" s="255"/>
      <c r="DE45" s="255"/>
      <c r="DF45" s="255"/>
      <c r="DG45" s="255"/>
      <c r="DH45" s="255"/>
    </row>
    <row r="46" spans="1:112" s="253" customFormat="1" ht="15.75" customHeight="1" x14ac:dyDescent="0.2">
      <c r="A46" s="255" t="s">
        <v>66</v>
      </c>
      <c r="B46" s="72" t="s">
        <v>412</v>
      </c>
      <c r="C46" s="255"/>
      <c r="D46" s="72"/>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72">
        <v>0</v>
      </c>
      <c r="AV46" s="72">
        <v>0</v>
      </c>
      <c r="AW46" s="72">
        <v>0</v>
      </c>
      <c r="AX46" s="72">
        <v>0</v>
      </c>
      <c r="AY46" s="255"/>
      <c r="AZ46" s="255"/>
      <c r="BA46" s="72">
        <v>0</v>
      </c>
      <c r="BB46" s="72">
        <v>0</v>
      </c>
      <c r="BC46" s="255"/>
      <c r="BD46" s="255"/>
      <c r="BE46" s="255"/>
      <c r="BF46" s="255"/>
      <c r="BG46" s="72">
        <v>0</v>
      </c>
      <c r="BH46" s="72">
        <v>0</v>
      </c>
      <c r="BI46" s="72">
        <v>0</v>
      </c>
      <c r="BJ46" s="72">
        <v>0</v>
      </c>
      <c r="BK46" s="72">
        <v>0</v>
      </c>
      <c r="BL46" s="72">
        <v>0</v>
      </c>
      <c r="BM46" s="72">
        <v>0</v>
      </c>
      <c r="BN46" s="72">
        <v>0</v>
      </c>
      <c r="BO46" s="72">
        <v>0</v>
      </c>
      <c r="BP46" s="72">
        <v>0</v>
      </c>
      <c r="BQ46" s="255"/>
      <c r="BR46" s="255"/>
      <c r="BS46" s="72">
        <v>0</v>
      </c>
      <c r="BT46" s="72">
        <v>1</v>
      </c>
      <c r="BU46" s="72">
        <v>0</v>
      </c>
      <c r="BV46" s="72">
        <v>0</v>
      </c>
      <c r="BW46" s="72">
        <v>0</v>
      </c>
      <c r="BX46" s="72">
        <v>1</v>
      </c>
      <c r="BY46" s="72">
        <v>0</v>
      </c>
      <c r="BZ46" s="72">
        <v>4</v>
      </c>
      <c r="CA46" s="72">
        <v>1</v>
      </c>
      <c r="CB46" s="72">
        <v>2</v>
      </c>
      <c r="CC46" s="72">
        <v>7</v>
      </c>
      <c r="CD46" s="72">
        <v>7</v>
      </c>
      <c r="CE46" s="72">
        <v>28</v>
      </c>
      <c r="CF46" s="72">
        <v>31</v>
      </c>
      <c r="CG46" s="72">
        <v>47</v>
      </c>
      <c r="CH46" s="72">
        <v>48</v>
      </c>
      <c r="CI46" s="72">
        <v>133</v>
      </c>
      <c r="CJ46" s="72">
        <v>72</v>
      </c>
      <c r="CK46" s="72">
        <v>425</v>
      </c>
      <c r="CL46" s="72">
        <v>423</v>
      </c>
      <c r="CM46" s="255"/>
      <c r="CN46" s="255"/>
      <c r="CO46" s="255"/>
      <c r="CP46" s="255"/>
      <c r="CQ46" s="255"/>
      <c r="CR46" s="255"/>
      <c r="CS46" s="255"/>
      <c r="CT46" s="255"/>
      <c r="CU46" s="255"/>
      <c r="CV46" s="255"/>
      <c r="CW46" s="255"/>
      <c r="CX46" s="255"/>
      <c r="CY46" s="255"/>
      <c r="CZ46" s="255"/>
      <c r="DA46" s="255"/>
      <c r="DB46" s="255"/>
      <c r="DC46" s="255"/>
      <c r="DD46" s="255"/>
      <c r="DE46" s="255"/>
      <c r="DF46" s="255"/>
      <c r="DG46" s="255"/>
      <c r="DH46" s="255"/>
    </row>
    <row r="47" spans="1:112" s="253" customFormat="1" ht="15.75" customHeight="1" x14ac:dyDescent="0.2">
      <c r="A47" s="255"/>
      <c r="B47" s="72"/>
      <c r="C47" s="255"/>
      <c r="D47" s="72"/>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72"/>
      <c r="BH47" s="72"/>
      <c r="BI47" s="72"/>
      <c r="BJ47" s="72"/>
      <c r="BK47" s="72"/>
      <c r="BL47" s="72"/>
      <c r="BM47" s="72"/>
      <c r="BN47" s="72"/>
      <c r="BO47" s="255"/>
      <c r="BP47" s="255"/>
      <c r="BQ47" s="255"/>
      <c r="BR47" s="255"/>
      <c r="BS47" s="255"/>
      <c r="BT47" s="255"/>
      <c r="BU47" s="255"/>
      <c r="BV47" s="255"/>
      <c r="BW47" s="72"/>
      <c r="BX47" s="72"/>
      <c r="BY47" s="72"/>
      <c r="BZ47" s="72"/>
      <c r="CA47" s="255"/>
      <c r="CB47" s="255"/>
      <c r="CC47" s="72"/>
      <c r="CD47" s="72"/>
      <c r="CE47" s="72"/>
      <c r="CF47" s="72"/>
      <c r="CG47" s="72"/>
      <c r="CH47" s="72"/>
      <c r="CI47" s="255"/>
      <c r="CJ47" s="255"/>
      <c r="CK47" s="72"/>
      <c r="CL47" s="72"/>
      <c r="CM47" s="255"/>
      <c r="CN47" s="255"/>
      <c r="CO47" s="255"/>
      <c r="CP47" s="255"/>
      <c r="CQ47" s="255"/>
      <c r="CR47" s="255"/>
      <c r="CS47" s="255"/>
      <c r="CT47" s="255"/>
      <c r="CU47" s="255"/>
      <c r="CV47" s="255"/>
      <c r="CW47" s="255"/>
      <c r="CX47" s="255"/>
      <c r="CY47" s="255"/>
      <c r="CZ47" s="255"/>
      <c r="DA47" s="255"/>
      <c r="DB47" s="255"/>
      <c r="DC47" s="255"/>
      <c r="DD47" s="255"/>
      <c r="DE47" s="255"/>
      <c r="DF47" s="255"/>
      <c r="DG47" s="255"/>
      <c r="DH47" s="255"/>
    </row>
    <row r="48" spans="1:112" s="121" customFormat="1" ht="15.75" customHeight="1" x14ac:dyDescent="0.2">
      <c r="A48" s="123"/>
      <c r="B48" s="72"/>
      <c r="C48" s="123"/>
      <c r="D48" s="72"/>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row>
    <row r="49" spans="1:112" ht="15.75" customHeight="1" x14ac:dyDescent="0.2">
      <c r="A49" s="8"/>
      <c r="B49" s="72"/>
      <c r="C49" s="8"/>
      <c r="D49" s="8"/>
      <c r="E49" s="8"/>
      <c r="F49" s="8"/>
      <c r="G49" s="8"/>
      <c r="H49" s="8"/>
      <c r="I49" s="41" t="s">
        <v>133</v>
      </c>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row r="50" spans="1:112" ht="15.75" customHeight="1" x14ac:dyDescent="0.2">
      <c r="A50" s="8"/>
      <c r="B50" s="8"/>
      <c r="C50" s="8"/>
      <c r="D50" s="8"/>
      <c r="E50" s="8"/>
      <c r="F50" s="8"/>
      <c r="G50" s="8"/>
      <c r="H50" s="8"/>
      <c r="I50" s="61">
        <f>SUM(I5:I46)</f>
        <v>0</v>
      </c>
      <c r="J50" s="255">
        <f t="shared" ref="J50:BU50" si="0">SUM(J5:J46)</f>
        <v>0</v>
      </c>
      <c r="K50" s="255">
        <f t="shared" si="0"/>
        <v>0</v>
      </c>
      <c r="L50" s="255">
        <f t="shared" si="0"/>
        <v>4</v>
      </c>
      <c r="M50" s="255">
        <f t="shared" si="0"/>
        <v>0</v>
      </c>
      <c r="N50" s="255">
        <f t="shared" si="0"/>
        <v>0</v>
      </c>
      <c r="O50" s="255">
        <f t="shared" si="0"/>
        <v>0</v>
      </c>
      <c r="P50" s="255">
        <f t="shared" si="0"/>
        <v>3</v>
      </c>
      <c r="Q50" s="255">
        <f t="shared" si="0"/>
        <v>0</v>
      </c>
      <c r="R50" s="255">
        <f t="shared" si="0"/>
        <v>0</v>
      </c>
      <c r="S50" s="255">
        <f t="shared" si="0"/>
        <v>0</v>
      </c>
      <c r="T50" s="255">
        <f t="shared" si="0"/>
        <v>17</v>
      </c>
      <c r="U50" s="255">
        <f t="shared" si="0"/>
        <v>0</v>
      </c>
      <c r="V50" s="255">
        <f t="shared" si="0"/>
        <v>0</v>
      </c>
      <c r="W50" s="255">
        <f t="shared" si="0"/>
        <v>0</v>
      </c>
      <c r="X50" s="255">
        <f t="shared" si="0"/>
        <v>91</v>
      </c>
      <c r="Y50" s="255">
        <f t="shared" si="0"/>
        <v>0</v>
      </c>
      <c r="Z50" s="255">
        <f t="shared" si="0"/>
        <v>0</v>
      </c>
      <c r="AA50" s="255">
        <f t="shared" si="0"/>
        <v>0</v>
      </c>
      <c r="AB50" s="255">
        <f t="shared" si="0"/>
        <v>71</v>
      </c>
      <c r="AC50" s="255">
        <f t="shared" si="0"/>
        <v>0</v>
      </c>
      <c r="AD50" s="255">
        <f t="shared" si="0"/>
        <v>30</v>
      </c>
      <c r="AE50" s="255">
        <f t="shared" si="0"/>
        <v>0</v>
      </c>
      <c r="AF50" s="255">
        <f t="shared" si="0"/>
        <v>65</v>
      </c>
      <c r="AG50" s="255">
        <f t="shared" si="0"/>
        <v>0</v>
      </c>
      <c r="AH50" s="255">
        <f t="shared" si="0"/>
        <v>33</v>
      </c>
      <c r="AI50" s="255">
        <f t="shared" si="0"/>
        <v>0</v>
      </c>
      <c r="AJ50" s="255">
        <f t="shared" si="0"/>
        <v>20</v>
      </c>
      <c r="AK50" s="255">
        <f t="shared" si="0"/>
        <v>0</v>
      </c>
      <c r="AL50" s="255">
        <f t="shared" si="0"/>
        <v>37</v>
      </c>
      <c r="AM50" s="255">
        <f t="shared" si="0"/>
        <v>0</v>
      </c>
      <c r="AN50" s="255">
        <f t="shared" si="0"/>
        <v>39</v>
      </c>
      <c r="AO50" s="255">
        <f t="shared" si="0"/>
        <v>0</v>
      </c>
      <c r="AP50" s="255">
        <f t="shared" si="0"/>
        <v>0</v>
      </c>
      <c r="AQ50" s="255">
        <f t="shared" si="0"/>
        <v>0</v>
      </c>
      <c r="AR50" s="255">
        <f t="shared" si="0"/>
        <v>28</v>
      </c>
      <c r="AS50" s="255">
        <f t="shared" si="0"/>
        <v>0</v>
      </c>
      <c r="AT50" s="255">
        <f t="shared" si="0"/>
        <v>0</v>
      </c>
      <c r="AU50" s="255">
        <f t="shared" si="0"/>
        <v>0</v>
      </c>
      <c r="AV50" s="255">
        <f t="shared" si="0"/>
        <v>44</v>
      </c>
      <c r="AW50" s="255">
        <f t="shared" si="0"/>
        <v>0</v>
      </c>
      <c r="AX50" s="255">
        <f t="shared" si="0"/>
        <v>6</v>
      </c>
      <c r="AY50" s="255">
        <f t="shared" si="0"/>
        <v>0</v>
      </c>
      <c r="AZ50" s="255">
        <f t="shared" si="0"/>
        <v>4</v>
      </c>
      <c r="BA50" s="255">
        <f t="shared" si="0"/>
        <v>0</v>
      </c>
      <c r="BB50" s="255">
        <f t="shared" si="0"/>
        <v>8</v>
      </c>
      <c r="BC50" s="255">
        <f t="shared" si="0"/>
        <v>0</v>
      </c>
      <c r="BD50" s="255">
        <f t="shared" si="0"/>
        <v>0</v>
      </c>
      <c r="BE50" s="255">
        <f t="shared" si="0"/>
        <v>1</v>
      </c>
      <c r="BF50" s="255">
        <f t="shared" si="0"/>
        <v>0</v>
      </c>
      <c r="BG50" s="255">
        <f t="shared" si="0"/>
        <v>0</v>
      </c>
      <c r="BH50" s="255">
        <f t="shared" si="0"/>
        <v>0</v>
      </c>
      <c r="BI50" s="255">
        <f t="shared" si="0"/>
        <v>0</v>
      </c>
      <c r="BJ50" s="255">
        <f t="shared" si="0"/>
        <v>1</v>
      </c>
      <c r="BK50" s="255">
        <f t="shared" si="0"/>
        <v>0</v>
      </c>
      <c r="BL50" s="255">
        <f t="shared" si="0"/>
        <v>0</v>
      </c>
      <c r="BM50" s="255">
        <f t="shared" si="0"/>
        <v>1</v>
      </c>
      <c r="BN50" s="255">
        <f t="shared" si="0"/>
        <v>0</v>
      </c>
      <c r="BO50" s="255">
        <f t="shared" si="0"/>
        <v>13</v>
      </c>
      <c r="BP50" s="255">
        <f t="shared" si="0"/>
        <v>5</v>
      </c>
      <c r="BQ50" s="255">
        <f t="shared" si="0"/>
        <v>40</v>
      </c>
      <c r="BR50" s="255">
        <f t="shared" si="0"/>
        <v>18</v>
      </c>
      <c r="BS50" s="255">
        <f t="shared" si="0"/>
        <v>35</v>
      </c>
      <c r="BT50" s="255">
        <f t="shared" si="0"/>
        <v>28</v>
      </c>
      <c r="BU50" s="255">
        <f t="shared" si="0"/>
        <v>50</v>
      </c>
      <c r="BV50" s="255">
        <f t="shared" ref="BV50:DH50" si="1">SUM(BV5:BV46)</f>
        <v>74</v>
      </c>
      <c r="BW50" s="255">
        <f t="shared" si="1"/>
        <v>104</v>
      </c>
      <c r="BX50" s="255">
        <f t="shared" si="1"/>
        <v>87</v>
      </c>
      <c r="BY50" s="255">
        <f t="shared" si="1"/>
        <v>176</v>
      </c>
      <c r="BZ50" s="255">
        <f t="shared" si="1"/>
        <v>181</v>
      </c>
      <c r="CA50" s="255">
        <f t="shared" si="1"/>
        <v>248</v>
      </c>
      <c r="CB50" s="255">
        <f t="shared" si="1"/>
        <v>253</v>
      </c>
      <c r="CC50" s="255">
        <f t="shared" si="1"/>
        <v>392</v>
      </c>
      <c r="CD50" s="255">
        <f t="shared" si="1"/>
        <v>462</v>
      </c>
      <c r="CE50" s="255">
        <f t="shared" si="1"/>
        <v>669.7</v>
      </c>
      <c r="CF50" s="255">
        <f t="shared" si="1"/>
        <v>855.3</v>
      </c>
      <c r="CG50" s="255">
        <f t="shared" si="1"/>
        <v>768.7</v>
      </c>
      <c r="CH50" s="255">
        <f t="shared" si="1"/>
        <v>657.3</v>
      </c>
      <c r="CI50" s="255">
        <f t="shared" si="1"/>
        <v>1259.7</v>
      </c>
      <c r="CJ50" s="255">
        <f t="shared" si="1"/>
        <v>1025.3</v>
      </c>
      <c r="CK50" s="255">
        <f t="shared" si="1"/>
        <v>3744.7</v>
      </c>
      <c r="CL50" s="255">
        <f t="shared" si="1"/>
        <v>2943.3</v>
      </c>
      <c r="CM50" s="255">
        <f t="shared" si="1"/>
        <v>0.7</v>
      </c>
      <c r="CN50" s="255">
        <f t="shared" si="1"/>
        <v>0.3</v>
      </c>
      <c r="CO50" s="255">
        <f t="shared" si="1"/>
        <v>0.7</v>
      </c>
      <c r="CP50" s="255">
        <f t="shared" si="1"/>
        <v>0.3</v>
      </c>
      <c r="CQ50" s="255">
        <f t="shared" si="1"/>
        <v>0</v>
      </c>
      <c r="CR50" s="255">
        <f t="shared" si="1"/>
        <v>0</v>
      </c>
      <c r="CS50" s="255">
        <f t="shared" si="1"/>
        <v>394</v>
      </c>
      <c r="CT50" s="255">
        <f t="shared" si="1"/>
        <v>206</v>
      </c>
      <c r="CU50" s="255">
        <f t="shared" si="1"/>
        <v>0</v>
      </c>
      <c r="CV50" s="255">
        <f t="shared" si="1"/>
        <v>0</v>
      </c>
      <c r="CW50" s="255">
        <f t="shared" si="1"/>
        <v>0</v>
      </c>
      <c r="CX50" s="255">
        <f t="shared" si="1"/>
        <v>0</v>
      </c>
      <c r="CY50" s="255">
        <f t="shared" si="1"/>
        <v>2700</v>
      </c>
      <c r="CZ50" s="255">
        <f t="shared" si="1"/>
        <v>2150</v>
      </c>
      <c r="DA50" s="255">
        <f t="shared" si="1"/>
        <v>0</v>
      </c>
      <c r="DB50" s="255">
        <f t="shared" si="1"/>
        <v>0</v>
      </c>
      <c r="DC50" s="255">
        <f t="shared" si="1"/>
        <v>127</v>
      </c>
      <c r="DD50" s="255">
        <f t="shared" si="1"/>
        <v>97</v>
      </c>
      <c r="DE50" s="255">
        <f t="shared" si="1"/>
        <v>0</v>
      </c>
      <c r="DF50" s="255">
        <f t="shared" si="1"/>
        <v>0</v>
      </c>
      <c r="DG50" s="255">
        <f t="shared" si="1"/>
        <v>0</v>
      </c>
      <c r="DH50" s="255">
        <f t="shared" si="1"/>
        <v>0</v>
      </c>
    </row>
    <row r="51" spans="1:112" ht="15.75" customHeight="1" x14ac:dyDescent="0.2">
      <c r="A51" s="8"/>
      <c r="B51" s="8"/>
      <c r="C51" s="8"/>
      <c r="D51" s="8"/>
      <c r="E51" s="8"/>
      <c r="F51" s="8"/>
      <c r="G51" s="8"/>
      <c r="H51" s="8"/>
      <c r="I51" s="288">
        <f>SUM(I50:J50)</f>
        <v>0</v>
      </c>
      <c r="J51" s="288"/>
      <c r="K51" s="288">
        <f>SUM(K50:L50)</f>
        <v>4</v>
      </c>
      <c r="L51" s="288"/>
      <c r="M51" s="288">
        <f t="shared" ref="M51" si="2">SUM(M50:N50)</f>
        <v>0</v>
      </c>
      <c r="N51" s="288"/>
      <c r="O51" s="288">
        <f t="shared" ref="O51" si="3">SUM(O50:P50)</f>
        <v>3</v>
      </c>
      <c r="P51" s="288"/>
      <c r="Q51" s="288">
        <f t="shared" ref="Q51" si="4">SUM(Q50:R50)</f>
        <v>0</v>
      </c>
      <c r="R51" s="288"/>
      <c r="S51" s="288">
        <f>SUM(S50:T50)</f>
        <v>17</v>
      </c>
      <c r="T51" s="288"/>
      <c r="U51" s="288">
        <f t="shared" ref="U51" si="5">SUM(U50:V50)</f>
        <v>0</v>
      </c>
      <c r="V51" s="288"/>
      <c r="W51" s="288">
        <f t="shared" ref="W51" si="6">SUM(W50:X50)</f>
        <v>91</v>
      </c>
      <c r="X51" s="288"/>
      <c r="Y51" s="288">
        <f t="shared" ref="Y51" si="7">SUM(Y50:Z50)</f>
        <v>0</v>
      </c>
      <c r="Z51" s="288"/>
      <c r="AA51" s="288">
        <f>SUM(AA50:AB50)</f>
        <v>71</v>
      </c>
      <c r="AB51" s="288"/>
      <c r="AC51" s="288">
        <f t="shared" ref="AC51" si="8">SUM(AC50:AD50)</f>
        <v>30</v>
      </c>
      <c r="AD51" s="288"/>
      <c r="AE51" s="288">
        <f t="shared" ref="AE51" si="9">SUM(AE50:AF50)</f>
        <v>65</v>
      </c>
      <c r="AF51" s="288"/>
      <c r="AG51" s="288">
        <f>SUM(AG50:AH50)</f>
        <v>33</v>
      </c>
      <c r="AH51" s="288"/>
      <c r="AI51" s="288">
        <f t="shared" ref="AI51" si="10">SUM(AI50:AJ50)</f>
        <v>20</v>
      </c>
      <c r="AJ51" s="288"/>
      <c r="AK51" s="288">
        <f t="shared" ref="AK51" si="11">SUM(AK50:AL50)</f>
        <v>37</v>
      </c>
      <c r="AL51" s="288"/>
      <c r="AM51" s="288">
        <f t="shared" ref="AM51" si="12">SUM(AM50:AN50)</f>
        <v>39</v>
      </c>
      <c r="AN51" s="288"/>
      <c r="AO51" s="288">
        <f>SUM(AO50:AP50)</f>
        <v>0</v>
      </c>
      <c r="AP51" s="288"/>
      <c r="AQ51" s="288">
        <f t="shared" ref="AQ51:CY51" si="13">SUM(AQ50:AR50)</f>
        <v>28</v>
      </c>
      <c r="AR51" s="288"/>
      <c r="AS51" s="288">
        <f t="shared" si="13"/>
        <v>0</v>
      </c>
      <c r="AT51" s="288"/>
      <c r="AU51" s="288">
        <f t="shared" si="13"/>
        <v>44</v>
      </c>
      <c r="AV51" s="288"/>
      <c r="AW51" s="288">
        <f t="shared" si="13"/>
        <v>6</v>
      </c>
      <c r="AX51" s="288"/>
      <c r="AY51" s="288">
        <f t="shared" si="13"/>
        <v>4</v>
      </c>
      <c r="AZ51" s="288"/>
      <c r="BA51" s="288">
        <f t="shared" si="13"/>
        <v>8</v>
      </c>
      <c r="BB51" s="288"/>
      <c r="BC51" s="288">
        <f t="shared" si="13"/>
        <v>0</v>
      </c>
      <c r="BD51" s="288"/>
      <c r="BE51" s="288">
        <f t="shared" si="13"/>
        <v>1</v>
      </c>
      <c r="BF51" s="288"/>
      <c r="BG51" s="288">
        <f t="shared" si="13"/>
        <v>0</v>
      </c>
      <c r="BH51" s="288"/>
      <c r="BI51" s="288">
        <f t="shared" si="13"/>
        <v>1</v>
      </c>
      <c r="BJ51" s="288"/>
      <c r="BK51" s="288">
        <f t="shared" si="13"/>
        <v>0</v>
      </c>
      <c r="BL51" s="288"/>
      <c r="BM51" s="288">
        <f t="shared" si="13"/>
        <v>1</v>
      </c>
      <c r="BN51" s="288"/>
      <c r="BO51" s="288">
        <f t="shared" si="13"/>
        <v>18</v>
      </c>
      <c r="BP51" s="288"/>
      <c r="BQ51" s="288">
        <f t="shared" si="13"/>
        <v>58</v>
      </c>
      <c r="BR51" s="288"/>
      <c r="BS51" s="288">
        <f t="shared" si="13"/>
        <v>63</v>
      </c>
      <c r="BT51" s="288"/>
      <c r="BU51" s="288">
        <f t="shared" si="13"/>
        <v>124</v>
      </c>
      <c r="BV51" s="288"/>
      <c r="BW51" s="288">
        <f t="shared" si="13"/>
        <v>191</v>
      </c>
      <c r="BX51" s="288"/>
      <c r="BY51" s="288">
        <f t="shared" si="13"/>
        <v>357</v>
      </c>
      <c r="BZ51" s="288"/>
      <c r="CA51" s="288">
        <f t="shared" si="13"/>
        <v>501</v>
      </c>
      <c r="CB51" s="288"/>
      <c r="CC51" s="288">
        <f t="shared" si="13"/>
        <v>854</v>
      </c>
      <c r="CD51" s="288"/>
      <c r="CE51" s="288">
        <f t="shared" si="13"/>
        <v>1525</v>
      </c>
      <c r="CF51" s="288"/>
      <c r="CG51" s="288">
        <f t="shared" si="13"/>
        <v>1426</v>
      </c>
      <c r="CH51" s="288"/>
      <c r="CI51" s="288">
        <f t="shared" si="13"/>
        <v>2285</v>
      </c>
      <c r="CJ51" s="288"/>
      <c r="CK51" s="288">
        <f t="shared" si="13"/>
        <v>6688</v>
      </c>
      <c r="CL51" s="288"/>
      <c r="CM51" s="288">
        <f t="shared" si="13"/>
        <v>1</v>
      </c>
      <c r="CN51" s="288"/>
      <c r="CO51" s="288">
        <f t="shared" si="13"/>
        <v>1</v>
      </c>
      <c r="CP51" s="288"/>
      <c r="CQ51" s="288">
        <f t="shared" si="13"/>
        <v>0</v>
      </c>
      <c r="CR51" s="288"/>
      <c r="CS51" s="288">
        <f t="shared" si="13"/>
        <v>600</v>
      </c>
      <c r="CT51" s="288"/>
      <c r="CU51" s="288">
        <f t="shared" si="13"/>
        <v>0</v>
      </c>
      <c r="CV51" s="288"/>
      <c r="CW51" s="288">
        <f t="shared" si="13"/>
        <v>0</v>
      </c>
      <c r="CX51" s="288"/>
      <c r="CY51" s="288">
        <f t="shared" si="13"/>
        <v>4850</v>
      </c>
      <c r="CZ51" s="288"/>
      <c r="DA51" s="288">
        <f t="shared" ref="DA51:DG51" si="14">SUM(DA50:DB50)</f>
        <v>0</v>
      </c>
      <c r="DB51" s="288"/>
      <c r="DC51" s="288">
        <f t="shared" si="14"/>
        <v>224</v>
      </c>
      <c r="DD51" s="288"/>
      <c r="DE51" s="288">
        <f t="shared" si="14"/>
        <v>0</v>
      </c>
      <c r="DF51" s="288"/>
      <c r="DG51" s="288">
        <f t="shared" si="14"/>
        <v>0</v>
      </c>
      <c r="DH51" s="288"/>
    </row>
    <row r="52" spans="1:112" ht="15.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row>
    <row r="53" spans="1:112" ht="15.75" customHeight="1" x14ac:dyDescent="0.2">
      <c r="A53" s="8"/>
      <c r="B53" s="8"/>
      <c r="C53" s="8"/>
      <c r="D53" s="8"/>
      <c r="E53" s="8"/>
      <c r="F53" s="8"/>
      <c r="G53" s="8"/>
      <c r="H53" s="8"/>
      <c r="I53" s="38" t="s">
        <v>129</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row>
    <row r="54" spans="1:112" ht="15.75" customHeight="1" x14ac:dyDescent="0.2">
      <c r="A54" s="8"/>
      <c r="B54" s="8"/>
      <c r="C54" s="8"/>
      <c r="D54" s="8"/>
      <c r="E54" s="8"/>
      <c r="F54" s="8"/>
      <c r="G54" s="8"/>
      <c r="H54" s="8"/>
      <c r="I54" s="8">
        <f>COUNT(I5:I46)</f>
        <v>0</v>
      </c>
      <c r="J54" s="255">
        <f t="shared" ref="J54:BU54" si="15">COUNT(J5:J46)</f>
        <v>0</v>
      </c>
      <c r="K54" s="255">
        <f t="shared" si="15"/>
        <v>2</v>
      </c>
      <c r="L54" s="255">
        <f t="shared" si="15"/>
        <v>2</v>
      </c>
      <c r="M54" s="255">
        <f t="shared" si="15"/>
        <v>0</v>
      </c>
      <c r="N54" s="255">
        <f t="shared" si="15"/>
        <v>0</v>
      </c>
      <c r="O54" s="255">
        <f t="shared" si="15"/>
        <v>2</v>
      </c>
      <c r="P54" s="255">
        <f t="shared" si="15"/>
        <v>2</v>
      </c>
      <c r="Q54" s="255">
        <f t="shared" si="15"/>
        <v>0</v>
      </c>
      <c r="R54" s="255">
        <f t="shared" si="15"/>
        <v>0</v>
      </c>
      <c r="S54" s="255">
        <f t="shared" si="15"/>
        <v>4</v>
      </c>
      <c r="T54" s="255">
        <f t="shared" si="15"/>
        <v>4</v>
      </c>
      <c r="U54" s="255">
        <f t="shared" si="15"/>
        <v>0</v>
      </c>
      <c r="V54" s="255">
        <f t="shared" si="15"/>
        <v>0</v>
      </c>
      <c r="W54" s="255">
        <f t="shared" si="15"/>
        <v>6</v>
      </c>
      <c r="X54" s="255">
        <f t="shared" si="15"/>
        <v>6</v>
      </c>
      <c r="Y54" s="255">
        <f t="shared" si="15"/>
        <v>0</v>
      </c>
      <c r="Z54" s="255">
        <f t="shared" si="15"/>
        <v>0</v>
      </c>
      <c r="AA54" s="255">
        <f t="shared" si="15"/>
        <v>9</v>
      </c>
      <c r="AB54" s="255">
        <f t="shared" si="15"/>
        <v>9</v>
      </c>
      <c r="AC54" s="255">
        <f t="shared" si="15"/>
        <v>4</v>
      </c>
      <c r="AD54" s="255">
        <f t="shared" si="15"/>
        <v>4</v>
      </c>
      <c r="AE54" s="255">
        <f t="shared" si="15"/>
        <v>6</v>
      </c>
      <c r="AF54" s="255">
        <f t="shared" si="15"/>
        <v>6</v>
      </c>
      <c r="AG54" s="255">
        <f t="shared" si="15"/>
        <v>3</v>
      </c>
      <c r="AH54" s="255">
        <f t="shared" si="15"/>
        <v>3</v>
      </c>
      <c r="AI54" s="255">
        <f t="shared" si="15"/>
        <v>2</v>
      </c>
      <c r="AJ54" s="255">
        <f t="shared" si="15"/>
        <v>2</v>
      </c>
      <c r="AK54" s="255">
        <f t="shared" si="15"/>
        <v>4</v>
      </c>
      <c r="AL54" s="255">
        <f t="shared" si="15"/>
        <v>4</v>
      </c>
      <c r="AM54" s="255">
        <f t="shared" si="15"/>
        <v>6</v>
      </c>
      <c r="AN54" s="255">
        <f t="shared" si="15"/>
        <v>6</v>
      </c>
      <c r="AO54" s="255">
        <f t="shared" si="15"/>
        <v>0</v>
      </c>
      <c r="AP54" s="255">
        <f t="shared" si="15"/>
        <v>0</v>
      </c>
      <c r="AQ54" s="255">
        <f t="shared" si="15"/>
        <v>6</v>
      </c>
      <c r="AR54" s="255">
        <f t="shared" si="15"/>
        <v>6</v>
      </c>
      <c r="AS54" s="255">
        <f t="shared" si="15"/>
        <v>0</v>
      </c>
      <c r="AT54" s="255">
        <f t="shared" si="15"/>
        <v>0</v>
      </c>
      <c r="AU54" s="255">
        <f t="shared" si="15"/>
        <v>14</v>
      </c>
      <c r="AV54" s="255">
        <f t="shared" si="15"/>
        <v>14</v>
      </c>
      <c r="AW54" s="255">
        <f t="shared" si="15"/>
        <v>16</v>
      </c>
      <c r="AX54" s="255">
        <f t="shared" si="15"/>
        <v>16</v>
      </c>
      <c r="AY54" s="255">
        <f t="shared" si="15"/>
        <v>4</v>
      </c>
      <c r="AZ54" s="255">
        <f t="shared" si="15"/>
        <v>4</v>
      </c>
      <c r="BA54" s="255">
        <f t="shared" si="15"/>
        <v>19</v>
      </c>
      <c r="BB54" s="255">
        <f t="shared" si="15"/>
        <v>19</v>
      </c>
      <c r="BC54" s="255">
        <f t="shared" si="15"/>
        <v>6</v>
      </c>
      <c r="BD54" s="255">
        <f t="shared" si="15"/>
        <v>6</v>
      </c>
      <c r="BE54" s="255">
        <f t="shared" si="15"/>
        <v>7</v>
      </c>
      <c r="BF54" s="255">
        <f t="shared" si="15"/>
        <v>7</v>
      </c>
      <c r="BG54" s="255">
        <f t="shared" si="15"/>
        <v>27</v>
      </c>
      <c r="BH54" s="255">
        <f t="shared" si="15"/>
        <v>27</v>
      </c>
      <c r="BI54" s="255">
        <f t="shared" si="15"/>
        <v>14</v>
      </c>
      <c r="BJ54" s="255">
        <f t="shared" si="15"/>
        <v>14</v>
      </c>
      <c r="BK54" s="255">
        <f t="shared" si="15"/>
        <v>26</v>
      </c>
      <c r="BL54" s="255">
        <f t="shared" si="15"/>
        <v>26</v>
      </c>
      <c r="BM54" s="255">
        <f t="shared" si="15"/>
        <v>27</v>
      </c>
      <c r="BN54" s="255">
        <f t="shared" si="15"/>
        <v>27</v>
      </c>
      <c r="BO54" s="255">
        <f t="shared" si="15"/>
        <v>30</v>
      </c>
      <c r="BP54" s="255">
        <f t="shared" si="15"/>
        <v>30</v>
      </c>
      <c r="BQ54" s="255">
        <f t="shared" si="15"/>
        <v>29</v>
      </c>
      <c r="BR54" s="255">
        <f t="shared" si="15"/>
        <v>29</v>
      </c>
      <c r="BS54" s="255">
        <f t="shared" si="15"/>
        <v>34</v>
      </c>
      <c r="BT54" s="255">
        <f t="shared" si="15"/>
        <v>33</v>
      </c>
      <c r="BU54" s="255">
        <f t="shared" si="15"/>
        <v>16</v>
      </c>
      <c r="BV54" s="255">
        <f t="shared" ref="BV54:DH54" si="16">COUNT(BV5:BV46)</f>
        <v>16</v>
      </c>
      <c r="BW54" s="255">
        <f t="shared" si="16"/>
        <v>24</v>
      </c>
      <c r="BX54" s="255">
        <f t="shared" si="16"/>
        <v>24</v>
      </c>
      <c r="BY54" s="255">
        <f t="shared" si="16"/>
        <v>27</v>
      </c>
      <c r="BZ54" s="255">
        <f t="shared" si="16"/>
        <v>27</v>
      </c>
      <c r="CA54" s="255">
        <f t="shared" si="16"/>
        <v>24</v>
      </c>
      <c r="CB54" s="255">
        <f t="shared" si="16"/>
        <v>24</v>
      </c>
      <c r="CC54" s="255">
        <f t="shared" si="16"/>
        <v>25</v>
      </c>
      <c r="CD54" s="255">
        <f t="shared" si="16"/>
        <v>25</v>
      </c>
      <c r="CE54" s="255">
        <f t="shared" si="16"/>
        <v>21</v>
      </c>
      <c r="CF54" s="255">
        <f t="shared" si="16"/>
        <v>21</v>
      </c>
      <c r="CG54" s="255">
        <f t="shared" si="16"/>
        <v>22</v>
      </c>
      <c r="CH54" s="255">
        <f t="shared" si="16"/>
        <v>22</v>
      </c>
      <c r="CI54" s="255">
        <f t="shared" si="16"/>
        <v>21</v>
      </c>
      <c r="CJ54" s="255">
        <f t="shared" si="16"/>
        <v>21</v>
      </c>
      <c r="CK54" s="255">
        <f t="shared" si="16"/>
        <v>13</v>
      </c>
      <c r="CL54" s="255">
        <f t="shared" si="16"/>
        <v>13</v>
      </c>
      <c r="CM54" s="255">
        <f t="shared" si="16"/>
        <v>1</v>
      </c>
      <c r="CN54" s="255">
        <f t="shared" si="16"/>
        <v>1</v>
      </c>
      <c r="CO54" s="255">
        <f t="shared" si="16"/>
        <v>1</v>
      </c>
      <c r="CP54" s="255">
        <f t="shared" si="16"/>
        <v>1</v>
      </c>
      <c r="CQ54" s="255">
        <f t="shared" si="16"/>
        <v>0</v>
      </c>
      <c r="CR54" s="255">
        <f t="shared" si="16"/>
        <v>0</v>
      </c>
      <c r="CS54" s="255">
        <f t="shared" si="16"/>
        <v>2</v>
      </c>
      <c r="CT54" s="255">
        <f t="shared" si="16"/>
        <v>2</v>
      </c>
      <c r="CU54" s="255">
        <f t="shared" si="16"/>
        <v>0</v>
      </c>
      <c r="CV54" s="255">
        <f t="shared" si="16"/>
        <v>0</v>
      </c>
      <c r="CW54" s="255">
        <f t="shared" si="16"/>
        <v>0</v>
      </c>
      <c r="CX54" s="255">
        <f t="shared" si="16"/>
        <v>0</v>
      </c>
      <c r="CY54" s="255">
        <f t="shared" si="16"/>
        <v>2</v>
      </c>
      <c r="CZ54" s="255">
        <f t="shared" si="16"/>
        <v>2</v>
      </c>
      <c r="DA54" s="255">
        <f t="shared" si="16"/>
        <v>0</v>
      </c>
      <c r="DB54" s="255">
        <f t="shared" si="16"/>
        <v>0</v>
      </c>
      <c r="DC54" s="255">
        <f t="shared" si="16"/>
        <v>2</v>
      </c>
      <c r="DD54" s="255">
        <f t="shared" si="16"/>
        <v>2</v>
      </c>
      <c r="DE54" s="255">
        <f t="shared" si="16"/>
        <v>0</v>
      </c>
      <c r="DF54" s="255">
        <f t="shared" si="16"/>
        <v>0</v>
      </c>
      <c r="DG54" s="255">
        <f t="shared" si="16"/>
        <v>0</v>
      </c>
      <c r="DH54" s="255">
        <f t="shared" si="16"/>
        <v>0</v>
      </c>
    </row>
    <row r="55" spans="1:112" ht="15.75" customHeight="1" x14ac:dyDescent="0.2">
      <c r="A55" s="8"/>
      <c r="B55" s="8"/>
      <c r="C55" s="8"/>
      <c r="D55" s="8"/>
      <c r="E55" s="8"/>
      <c r="F55" s="8"/>
      <c r="G55" s="8"/>
      <c r="H55" s="8"/>
      <c r="I55" s="288">
        <f>MAX(I54:J54)</f>
        <v>0</v>
      </c>
      <c r="J55" s="288"/>
      <c r="K55" s="288">
        <f>MAX(K54:L54)</f>
        <v>2</v>
      </c>
      <c r="L55" s="288"/>
      <c r="M55" s="288">
        <f t="shared" ref="M55" si="17">MAX(M54:N54)</f>
        <v>0</v>
      </c>
      <c r="N55" s="288"/>
      <c r="O55" s="288">
        <f t="shared" ref="O55" si="18">MAX(O54:P54)</f>
        <v>2</v>
      </c>
      <c r="P55" s="288"/>
      <c r="Q55" s="288">
        <f t="shared" ref="Q55" si="19">MAX(Q54:R54)</f>
        <v>0</v>
      </c>
      <c r="R55" s="288"/>
      <c r="S55" s="288">
        <f t="shared" ref="S55" si="20">MAX(S54:T54)</f>
        <v>4</v>
      </c>
      <c r="T55" s="288"/>
      <c r="U55" s="288">
        <f t="shared" ref="U55" si="21">MAX(U54:V54)</f>
        <v>0</v>
      </c>
      <c r="V55" s="288"/>
      <c r="W55" s="288">
        <f>MAX(W54:X54)</f>
        <v>6</v>
      </c>
      <c r="X55" s="288"/>
      <c r="Y55" s="288">
        <f t="shared" ref="Y55" si="22">MAX(Y54:Z54)</f>
        <v>0</v>
      </c>
      <c r="Z55" s="288"/>
      <c r="AA55" s="288">
        <f t="shared" ref="AA55" si="23">MAX(AA54:AB54)</f>
        <v>9</v>
      </c>
      <c r="AB55" s="288"/>
      <c r="AC55" s="288">
        <f t="shared" ref="AC55" si="24">MAX(AC54:AD54)</f>
        <v>4</v>
      </c>
      <c r="AD55" s="288"/>
      <c r="AE55" s="288">
        <f t="shared" ref="AE55" si="25">MAX(AE54:AF54)</f>
        <v>6</v>
      </c>
      <c r="AF55" s="288"/>
      <c r="AG55" s="288">
        <f t="shared" ref="AG55" si="26">MAX(AG54:AH54)</f>
        <v>3</v>
      </c>
      <c r="AH55" s="288"/>
      <c r="AI55" s="288">
        <f>MAX(AI54:AJ54)</f>
        <v>2</v>
      </c>
      <c r="AJ55" s="288"/>
      <c r="AK55" s="288">
        <f t="shared" ref="AK55" si="27">MAX(AK54:AL54)</f>
        <v>4</v>
      </c>
      <c r="AL55" s="288"/>
      <c r="AM55" s="288">
        <f t="shared" ref="AM55" si="28">MAX(AM54:AN54)</f>
        <v>6</v>
      </c>
      <c r="AN55" s="288"/>
      <c r="AO55" s="288">
        <f t="shared" ref="AO55" si="29">MAX(AO54:AP54)</f>
        <v>0</v>
      </c>
      <c r="AP55" s="288"/>
      <c r="AQ55" s="288">
        <f t="shared" ref="AQ55" si="30">MAX(AQ54:AR54)</f>
        <v>6</v>
      </c>
      <c r="AR55" s="288"/>
      <c r="AS55" s="288">
        <f t="shared" ref="AS55" si="31">MAX(AS54:AT54)</f>
        <v>0</v>
      </c>
      <c r="AT55" s="288"/>
      <c r="AU55" s="288">
        <f t="shared" ref="AU55" si="32">MAX(AU54:AV54)</f>
        <v>14</v>
      </c>
      <c r="AV55" s="288"/>
      <c r="AW55" s="288">
        <f t="shared" ref="AW55" si="33">MAX(AW54:AX54)</f>
        <v>16</v>
      </c>
      <c r="AX55" s="288"/>
      <c r="AY55" s="288">
        <f t="shared" ref="AY55" si="34">MAX(AY54:AZ54)</f>
        <v>4</v>
      </c>
      <c r="AZ55" s="288"/>
      <c r="BA55" s="288">
        <f t="shared" ref="BA55" si="35">MAX(BA54:BB54)</f>
        <v>19</v>
      </c>
      <c r="BB55" s="288"/>
      <c r="BC55" s="288">
        <f t="shared" ref="BC55" si="36">MAX(BC54:BD54)</f>
        <v>6</v>
      </c>
      <c r="BD55" s="288"/>
      <c r="BE55" s="288">
        <f t="shared" ref="BE55" si="37">MAX(BE54:BF54)</f>
        <v>7</v>
      </c>
      <c r="BF55" s="288"/>
      <c r="BG55" s="288">
        <f t="shared" ref="BG55" si="38">MAX(BG54:BH54)</f>
        <v>27</v>
      </c>
      <c r="BH55" s="288"/>
      <c r="BI55" s="288">
        <f t="shared" ref="BI55" si="39">MAX(BI54:BJ54)</f>
        <v>14</v>
      </c>
      <c r="BJ55" s="288"/>
      <c r="BK55" s="288">
        <f t="shared" ref="BK55" si="40">MAX(BK54:BL54)</f>
        <v>26</v>
      </c>
      <c r="BL55" s="288"/>
      <c r="BM55" s="288">
        <f t="shared" ref="BM55" si="41">MAX(BM54:BN54)</f>
        <v>27</v>
      </c>
      <c r="BN55" s="288"/>
      <c r="BO55" s="288">
        <f t="shared" ref="BO55" si="42">MAX(BO54:BP54)</f>
        <v>30</v>
      </c>
      <c r="BP55" s="288"/>
      <c r="BQ55" s="288">
        <f t="shared" ref="BQ55" si="43">MAX(BQ54:BR54)</f>
        <v>29</v>
      </c>
      <c r="BR55" s="288"/>
      <c r="BS55" s="288">
        <f t="shared" ref="BS55" si="44">MAX(BS54:BT54)</f>
        <v>34</v>
      </c>
      <c r="BT55" s="288"/>
      <c r="BU55" s="288">
        <f t="shared" ref="BU55" si="45">MAX(BU54:BV54)</f>
        <v>16</v>
      </c>
      <c r="BV55" s="288"/>
      <c r="BW55" s="288">
        <f t="shared" ref="BW55" si="46">MAX(BW54:BX54)</f>
        <v>24</v>
      </c>
      <c r="BX55" s="288"/>
      <c r="BY55" s="288">
        <f t="shared" ref="BY55" si="47">MAX(BY54:BZ54)</f>
        <v>27</v>
      </c>
      <c r="BZ55" s="288"/>
      <c r="CA55" s="288">
        <f t="shared" ref="CA55" si="48">MAX(CA54:CB54)</f>
        <v>24</v>
      </c>
      <c r="CB55" s="288"/>
      <c r="CC55" s="288">
        <f t="shared" ref="CC55" si="49">MAX(CC54:CD54)</f>
        <v>25</v>
      </c>
      <c r="CD55" s="288"/>
      <c r="CE55" s="288">
        <f t="shared" ref="CE55" si="50">MAX(CE54:CF54)</f>
        <v>21</v>
      </c>
      <c r="CF55" s="288"/>
      <c r="CG55" s="288">
        <f t="shared" ref="CG55" si="51">MAX(CG54:CH54)</f>
        <v>22</v>
      </c>
      <c r="CH55" s="288"/>
      <c r="CI55" s="288">
        <f t="shared" ref="CI55" si="52">MAX(CI54:CJ54)</f>
        <v>21</v>
      </c>
      <c r="CJ55" s="288"/>
      <c r="CK55" s="288">
        <f t="shared" ref="CK55" si="53">MAX(CK54:CL54)</f>
        <v>13</v>
      </c>
      <c r="CL55" s="288"/>
      <c r="CM55" s="288">
        <f t="shared" ref="CM55" si="54">MAX(CM54:CN54)</f>
        <v>1</v>
      </c>
      <c r="CN55" s="288"/>
      <c r="CO55" s="288">
        <f t="shared" ref="CO55" si="55">MAX(CO54:CP54)</f>
        <v>1</v>
      </c>
      <c r="CP55" s="288"/>
      <c r="CQ55" s="288">
        <f t="shared" ref="CQ55" si="56">MAX(CQ54:CR54)</f>
        <v>0</v>
      </c>
      <c r="CR55" s="288"/>
      <c r="CS55" s="288">
        <f t="shared" ref="CS55" si="57">MAX(CS54:CT54)</f>
        <v>2</v>
      </c>
      <c r="CT55" s="288"/>
      <c r="CU55" s="288">
        <f t="shared" ref="CU55" si="58">MAX(CU54:CV54)</f>
        <v>0</v>
      </c>
      <c r="CV55" s="288"/>
      <c r="CW55" s="288">
        <f t="shared" ref="CW55" si="59">MAX(CW54:CX54)</f>
        <v>0</v>
      </c>
      <c r="CX55" s="288"/>
      <c r="CY55" s="288">
        <f t="shared" ref="CY55" si="60">MAX(CY54:CZ54)</f>
        <v>2</v>
      </c>
      <c r="CZ55" s="288"/>
      <c r="DA55" s="288">
        <f t="shared" ref="DA55" si="61">MAX(DA54:DB54)</f>
        <v>0</v>
      </c>
      <c r="DB55" s="288"/>
      <c r="DC55" s="288">
        <f t="shared" ref="DC55" si="62">MAX(DC54:DD54)</f>
        <v>2</v>
      </c>
      <c r="DD55" s="288"/>
      <c r="DE55" s="288">
        <f t="shared" ref="DE55" si="63">MAX(DE54:DF54)</f>
        <v>0</v>
      </c>
      <c r="DF55" s="288"/>
      <c r="DG55" s="288">
        <f t="shared" ref="DG55" si="64">MAX(DG54:DH54)</f>
        <v>0</v>
      </c>
      <c r="DH55" s="288"/>
    </row>
    <row r="56" spans="1:112" ht="15.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row>
    <row r="57" spans="1:112" ht="15.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row>
    <row r="58" spans="1:112" ht="15.75" customHeight="1" x14ac:dyDescent="0.2">
      <c r="A58" s="8"/>
      <c r="B58" s="8"/>
      <c r="C58" s="8"/>
      <c r="D58" s="8"/>
      <c r="E58" s="8"/>
      <c r="F58" s="8"/>
      <c r="G58" s="8"/>
      <c r="H58" s="8"/>
      <c r="I58" s="46" t="s">
        <v>227</v>
      </c>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row>
    <row r="59" spans="1:112" ht="15.75" customHeight="1" x14ac:dyDescent="0.2">
      <c r="A59" s="8"/>
      <c r="B59" s="8"/>
      <c r="C59" s="8"/>
      <c r="D59" s="8"/>
      <c r="E59" s="8"/>
      <c r="F59" s="8"/>
      <c r="G59" s="8"/>
      <c r="H59" s="8"/>
      <c r="I59" s="285" t="s">
        <v>134</v>
      </c>
      <c r="J59" s="285"/>
      <c r="K59" s="285"/>
      <c r="L59" s="285"/>
      <c r="M59" s="47">
        <v>1</v>
      </c>
      <c r="N59" s="47">
        <v>2</v>
      </c>
      <c r="O59" s="47">
        <v>3</v>
      </c>
      <c r="P59" s="47">
        <v>4</v>
      </c>
      <c r="Q59" s="47">
        <v>5</v>
      </c>
      <c r="R59" s="47">
        <v>6</v>
      </c>
      <c r="S59" s="47">
        <v>7</v>
      </c>
      <c r="T59" s="47">
        <v>8</v>
      </c>
      <c r="U59" s="47">
        <v>9</v>
      </c>
      <c r="V59" s="47">
        <v>10</v>
      </c>
      <c r="W59" s="47">
        <v>11</v>
      </c>
      <c r="X59" s="47">
        <v>12</v>
      </c>
      <c r="Y59" s="47">
        <v>13</v>
      </c>
      <c r="Z59" s="47">
        <v>14</v>
      </c>
      <c r="AA59" s="47">
        <v>15</v>
      </c>
      <c r="AB59" s="47">
        <v>16</v>
      </c>
      <c r="AC59" s="47">
        <v>17</v>
      </c>
      <c r="AD59" s="47">
        <v>18</v>
      </c>
      <c r="AE59" s="47">
        <v>19</v>
      </c>
      <c r="AF59" s="47">
        <v>20</v>
      </c>
      <c r="AG59" s="47">
        <v>21</v>
      </c>
      <c r="AH59" s="47">
        <v>22</v>
      </c>
      <c r="AI59" s="47">
        <v>23</v>
      </c>
      <c r="AJ59" s="47">
        <v>24</v>
      </c>
      <c r="AK59" s="47">
        <v>25</v>
      </c>
      <c r="AL59" s="47">
        <v>26</v>
      </c>
      <c r="AM59" s="47">
        <v>27</v>
      </c>
      <c r="AN59" s="47">
        <v>28</v>
      </c>
      <c r="AO59" s="47">
        <v>29</v>
      </c>
      <c r="AP59" s="47">
        <v>30</v>
      </c>
      <c r="AQ59" s="47">
        <v>31</v>
      </c>
      <c r="AR59" s="47">
        <v>32</v>
      </c>
      <c r="AS59" s="47">
        <v>33</v>
      </c>
      <c r="AT59" s="47">
        <v>34</v>
      </c>
      <c r="AU59" s="47">
        <v>35</v>
      </c>
      <c r="AV59" s="47">
        <v>36</v>
      </c>
      <c r="AW59" s="47">
        <v>37</v>
      </c>
      <c r="AX59" s="47">
        <v>38</v>
      </c>
      <c r="AY59" s="47">
        <v>39</v>
      </c>
      <c r="AZ59" s="47">
        <v>40</v>
      </c>
      <c r="BA59" s="47">
        <v>41</v>
      </c>
      <c r="BB59" s="47">
        <v>42</v>
      </c>
      <c r="BC59" s="47">
        <v>43</v>
      </c>
      <c r="BD59" s="47">
        <v>44</v>
      </c>
      <c r="BE59" s="47">
        <v>45</v>
      </c>
      <c r="BF59" s="47">
        <v>46</v>
      </c>
      <c r="BG59" s="47">
        <v>47</v>
      </c>
      <c r="BH59" s="47">
        <v>48</v>
      </c>
      <c r="BI59" s="47">
        <v>49</v>
      </c>
      <c r="BJ59" s="47">
        <v>50</v>
      </c>
      <c r="BK59" s="47">
        <v>51</v>
      </c>
      <c r="BL59" s="47">
        <v>52</v>
      </c>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row>
    <row r="60" spans="1:112" ht="15.75" customHeight="1" x14ac:dyDescent="0.2">
      <c r="A60" s="8"/>
      <c r="B60" s="8"/>
      <c r="C60" s="8"/>
      <c r="D60" s="8"/>
      <c r="E60" s="8"/>
      <c r="F60" s="8"/>
      <c r="G60" s="8"/>
      <c r="H60" s="8"/>
      <c r="I60" s="285" t="s">
        <v>135</v>
      </c>
      <c r="J60" s="285"/>
      <c r="K60" s="285"/>
      <c r="L60" s="285"/>
      <c r="M60" s="47">
        <f>I51</f>
        <v>0</v>
      </c>
      <c r="N60" s="47">
        <f>K51</f>
        <v>4</v>
      </c>
      <c r="O60" s="47">
        <f>M51</f>
        <v>0</v>
      </c>
      <c r="P60" s="47">
        <f>O51</f>
        <v>3</v>
      </c>
      <c r="Q60" s="47">
        <f>Q51</f>
        <v>0</v>
      </c>
      <c r="R60" s="47">
        <f>S51</f>
        <v>17</v>
      </c>
      <c r="S60" s="47">
        <f>U51</f>
        <v>0</v>
      </c>
      <c r="T60" s="47">
        <f>W51</f>
        <v>91</v>
      </c>
      <c r="U60" s="47">
        <f>Y51</f>
        <v>0</v>
      </c>
      <c r="V60" s="47">
        <f>AA51</f>
        <v>71</v>
      </c>
      <c r="W60" s="47">
        <f>AC51</f>
        <v>30</v>
      </c>
      <c r="X60" s="47">
        <f>AE51</f>
        <v>65</v>
      </c>
      <c r="Y60" s="47">
        <f>AG51</f>
        <v>33</v>
      </c>
      <c r="Z60" s="47">
        <f>AI51</f>
        <v>20</v>
      </c>
      <c r="AA60" s="47">
        <f>AK51</f>
        <v>37</v>
      </c>
      <c r="AB60" s="47">
        <f>AM51</f>
        <v>39</v>
      </c>
      <c r="AC60" s="47">
        <f>AO51</f>
        <v>0</v>
      </c>
      <c r="AD60" s="47">
        <f>AQ51</f>
        <v>28</v>
      </c>
      <c r="AE60" s="47">
        <f>AS51</f>
        <v>0</v>
      </c>
      <c r="AF60" s="47">
        <f>AU51</f>
        <v>44</v>
      </c>
      <c r="AG60" s="47">
        <f>AW51</f>
        <v>6</v>
      </c>
      <c r="AH60" s="47">
        <f>AY51</f>
        <v>4</v>
      </c>
      <c r="AI60" s="47">
        <f>BA51</f>
        <v>8</v>
      </c>
      <c r="AJ60" s="47">
        <f>BC51</f>
        <v>0</v>
      </c>
      <c r="AK60" s="47">
        <f>BE51</f>
        <v>1</v>
      </c>
      <c r="AL60" s="47">
        <f>BG51</f>
        <v>0</v>
      </c>
      <c r="AM60" s="47">
        <f>BI51</f>
        <v>1</v>
      </c>
      <c r="AN60" s="47">
        <f>BK51</f>
        <v>0</v>
      </c>
      <c r="AO60" s="47">
        <f>BM51</f>
        <v>1</v>
      </c>
      <c r="AP60" s="47">
        <f>BO51</f>
        <v>18</v>
      </c>
      <c r="AQ60" s="47">
        <f>BQ51</f>
        <v>58</v>
      </c>
      <c r="AR60" s="47">
        <f>BS51</f>
        <v>63</v>
      </c>
      <c r="AS60" s="47">
        <f>BU51</f>
        <v>124</v>
      </c>
      <c r="AT60" s="47">
        <f>BW51</f>
        <v>191</v>
      </c>
      <c r="AU60" s="47">
        <f>BY51</f>
        <v>357</v>
      </c>
      <c r="AV60" s="47">
        <f>CA51</f>
        <v>501</v>
      </c>
      <c r="AW60" s="47">
        <f>CC51</f>
        <v>854</v>
      </c>
      <c r="AX60" s="47">
        <f>CE51</f>
        <v>1525</v>
      </c>
      <c r="AY60" s="47">
        <f>CG51</f>
        <v>1426</v>
      </c>
      <c r="AZ60" s="47">
        <f>CI51</f>
        <v>2285</v>
      </c>
      <c r="BA60" s="47">
        <f>CK51</f>
        <v>6688</v>
      </c>
      <c r="BB60" s="47">
        <f>CM51</f>
        <v>1</v>
      </c>
      <c r="BC60" s="47">
        <f>CO51</f>
        <v>1</v>
      </c>
      <c r="BD60" s="47">
        <f>CQ51</f>
        <v>0</v>
      </c>
      <c r="BE60" s="47">
        <f>CS51</f>
        <v>600</v>
      </c>
      <c r="BF60" s="47">
        <f>CU51</f>
        <v>0</v>
      </c>
      <c r="BG60" s="47">
        <f>CW51</f>
        <v>0</v>
      </c>
      <c r="BH60" s="47">
        <f>CY51</f>
        <v>4850</v>
      </c>
      <c r="BI60" s="47">
        <f>DA51</f>
        <v>0</v>
      </c>
      <c r="BJ60" s="47">
        <f>DC51</f>
        <v>224</v>
      </c>
      <c r="BK60" s="47">
        <f>DE51</f>
        <v>0</v>
      </c>
      <c r="BL60" s="47">
        <f>DG51</f>
        <v>0</v>
      </c>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row>
    <row r="61" spans="1:112" ht="15.75" customHeight="1" x14ac:dyDescent="0.2">
      <c r="A61" s="8"/>
      <c r="B61" s="8"/>
      <c r="C61" s="8"/>
      <c r="D61" s="8"/>
      <c r="E61" s="8"/>
      <c r="F61" s="8"/>
      <c r="G61" s="8"/>
      <c r="H61" s="8"/>
      <c r="I61" s="285" t="s">
        <v>136</v>
      </c>
      <c r="J61" s="285"/>
      <c r="K61" s="285"/>
      <c r="L61" s="285"/>
      <c r="M61" s="47">
        <f>I55</f>
        <v>0</v>
      </c>
      <c r="N61" s="47">
        <f>K55</f>
        <v>2</v>
      </c>
      <c r="O61" s="47">
        <f>M55</f>
        <v>0</v>
      </c>
      <c r="P61" s="47">
        <f>O55</f>
        <v>2</v>
      </c>
      <c r="Q61" s="47">
        <f>Q55</f>
        <v>0</v>
      </c>
      <c r="R61" s="47">
        <f>S55</f>
        <v>4</v>
      </c>
      <c r="S61" s="47">
        <f>U55</f>
        <v>0</v>
      </c>
      <c r="T61" s="47">
        <f>W55</f>
        <v>6</v>
      </c>
      <c r="U61" s="47">
        <f>Y55</f>
        <v>0</v>
      </c>
      <c r="V61" s="47">
        <f>AA55</f>
        <v>9</v>
      </c>
      <c r="W61" s="47">
        <f>AC55</f>
        <v>4</v>
      </c>
      <c r="X61" s="47">
        <f>AE55</f>
        <v>6</v>
      </c>
      <c r="Y61" s="47">
        <f>AG55</f>
        <v>3</v>
      </c>
      <c r="Z61" s="47">
        <f>AI55</f>
        <v>2</v>
      </c>
      <c r="AA61" s="47">
        <f>AK55</f>
        <v>4</v>
      </c>
      <c r="AB61" s="47">
        <f>AM55</f>
        <v>6</v>
      </c>
      <c r="AC61" s="47">
        <f>AO55</f>
        <v>0</v>
      </c>
      <c r="AD61" s="47">
        <f>AQ55</f>
        <v>6</v>
      </c>
      <c r="AE61" s="47">
        <f>AS55</f>
        <v>0</v>
      </c>
      <c r="AF61" s="47">
        <f>AU55</f>
        <v>14</v>
      </c>
      <c r="AG61" s="47">
        <f>AW55</f>
        <v>16</v>
      </c>
      <c r="AH61" s="47">
        <f>AY55</f>
        <v>4</v>
      </c>
      <c r="AI61" s="47">
        <f>BA55</f>
        <v>19</v>
      </c>
      <c r="AJ61" s="47">
        <f>BC55</f>
        <v>6</v>
      </c>
      <c r="AK61" s="47">
        <f>BE55</f>
        <v>7</v>
      </c>
      <c r="AL61" s="47">
        <f>BG55</f>
        <v>27</v>
      </c>
      <c r="AM61" s="47">
        <f>BI55</f>
        <v>14</v>
      </c>
      <c r="AN61" s="47">
        <f>BK55</f>
        <v>26</v>
      </c>
      <c r="AO61" s="47">
        <f>BM55</f>
        <v>27</v>
      </c>
      <c r="AP61" s="47">
        <f>BO55</f>
        <v>30</v>
      </c>
      <c r="AQ61" s="47">
        <f>BQ55</f>
        <v>29</v>
      </c>
      <c r="AR61" s="47">
        <f>BS55</f>
        <v>34</v>
      </c>
      <c r="AS61" s="47">
        <f>BU55</f>
        <v>16</v>
      </c>
      <c r="AT61" s="47">
        <f>BW55</f>
        <v>24</v>
      </c>
      <c r="AU61" s="47">
        <f>BY55</f>
        <v>27</v>
      </c>
      <c r="AV61" s="47">
        <f>CA55</f>
        <v>24</v>
      </c>
      <c r="AW61" s="47">
        <f>CC55</f>
        <v>25</v>
      </c>
      <c r="AX61" s="47">
        <f>CE55</f>
        <v>21</v>
      </c>
      <c r="AY61" s="47">
        <f>CG55</f>
        <v>22</v>
      </c>
      <c r="AZ61" s="47">
        <f>CI55</f>
        <v>21</v>
      </c>
      <c r="BA61" s="47">
        <f>CK55</f>
        <v>13</v>
      </c>
      <c r="BB61" s="47">
        <f>CM55</f>
        <v>1</v>
      </c>
      <c r="BC61" s="47">
        <f>CO55</f>
        <v>1</v>
      </c>
      <c r="BD61" s="47">
        <f>CQ55</f>
        <v>0</v>
      </c>
      <c r="BE61" s="47">
        <f>CS55</f>
        <v>2</v>
      </c>
      <c r="BF61" s="47">
        <f>CU55</f>
        <v>0</v>
      </c>
      <c r="BG61" s="47">
        <f>CW55</f>
        <v>0</v>
      </c>
      <c r="BH61" s="47">
        <f>CY55</f>
        <v>2</v>
      </c>
      <c r="BI61" s="47">
        <f>DA55</f>
        <v>0</v>
      </c>
      <c r="BJ61" s="47">
        <f>DC55</f>
        <v>2</v>
      </c>
      <c r="BK61" s="47">
        <f>DE55</f>
        <v>0</v>
      </c>
      <c r="BL61" s="47">
        <f>DG55</f>
        <v>0</v>
      </c>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row>
    <row r="62" spans="1:112" ht="15.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row>
    <row r="63" spans="1:112" ht="15.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row>
    <row r="64" spans="1:112" ht="15.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row>
    <row r="65" spans="1:112" ht="15.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row>
    <row r="66" spans="1:112" ht="15.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row>
    <row r="67" spans="1:112" ht="15.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row>
    <row r="68" spans="1:112" ht="15.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row>
    <row r="69" spans="1:112" ht="15.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row>
    <row r="70" spans="1:112" ht="15.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row>
    <row r="71" spans="1:112" ht="15.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row>
    <row r="72" spans="1:112" ht="15.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row>
    <row r="73" spans="1:112" ht="15.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row>
    <row r="74" spans="1:112" ht="12.75"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row>
    <row r="75" spans="1:112" ht="12.75"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row>
    <row r="76" spans="1:112" ht="12.75"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row>
    <row r="77" spans="1:112" ht="12.75"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row>
    <row r="78" spans="1:112" ht="12.75"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row>
  </sheetData>
  <mergeCells count="161">
    <mergeCell ref="AQ51:AR51"/>
    <mergeCell ref="AS51:AT51"/>
    <mergeCell ref="DE55:DF55"/>
    <mergeCell ref="DG55:DH55"/>
    <mergeCell ref="CU55:CV55"/>
    <mergeCell ref="CW55:CX55"/>
    <mergeCell ref="CY55:CZ55"/>
    <mergeCell ref="DA55:DB55"/>
    <mergeCell ref="DC55:DD55"/>
    <mergeCell ref="CK55:CL55"/>
    <mergeCell ref="CM55:CN55"/>
    <mergeCell ref="CO55:CP55"/>
    <mergeCell ref="CQ55:CR55"/>
    <mergeCell ref="CS55:CT55"/>
    <mergeCell ref="CA55:CB55"/>
    <mergeCell ref="CC55:CD55"/>
    <mergeCell ref="CE55:CF55"/>
    <mergeCell ref="CG55:CH55"/>
    <mergeCell ref="CI55:CJ55"/>
    <mergeCell ref="BQ55:BR55"/>
    <mergeCell ref="BS55:BT55"/>
    <mergeCell ref="BU55:BV55"/>
    <mergeCell ref="BW55:BX55"/>
    <mergeCell ref="BY55:BZ55"/>
    <mergeCell ref="BG55:BH55"/>
    <mergeCell ref="BI55:BJ55"/>
    <mergeCell ref="BK55:BL55"/>
    <mergeCell ref="BM55:BN55"/>
    <mergeCell ref="BO55:BP55"/>
    <mergeCell ref="AW55:AX55"/>
    <mergeCell ref="AY55:AZ55"/>
    <mergeCell ref="BA55:BB55"/>
    <mergeCell ref="BC55:BD55"/>
    <mergeCell ref="BE55:BF55"/>
    <mergeCell ref="AM55:AN55"/>
    <mergeCell ref="AO55:AP55"/>
    <mergeCell ref="AQ55:AR55"/>
    <mergeCell ref="AS55:AT55"/>
    <mergeCell ref="AU55:AV55"/>
    <mergeCell ref="AC55:AD55"/>
    <mergeCell ref="AE55:AF55"/>
    <mergeCell ref="AG55:AH55"/>
    <mergeCell ref="AI55:AJ55"/>
    <mergeCell ref="AK55:AL55"/>
    <mergeCell ref="AC51:AD51"/>
    <mergeCell ref="S55:T55"/>
    <mergeCell ref="U55:V55"/>
    <mergeCell ref="W55:X55"/>
    <mergeCell ref="Y55:Z55"/>
    <mergeCell ref="AA55:AB55"/>
    <mergeCell ref="I55:J55"/>
    <mergeCell ref="K55:L55"/>
    <mergeCell ref="M55:N55"/>
    <mergeCell ref="O55:P55"/>
    <mergeCell ref="Q55:R55"/>
    <mergeCell ref="I51:J51"/>
    <mergeCell ref="AG3:AH3"/>
    <mergeCell ref="AO3:AP3"/>
    <mergeCell ref="AE3:AF3"/>
    <mergeCell ref="K51:L51"/>
    <mergeCell ref="M51:N51"/>
    <mergeCell ref="O51:P51"/>
    <mergeCell ref="Q51:R51"/>
    <mergeCell ref="S51:T51"/>
    <mergeCell ref="U3:V3"/>
    <mergeCell ref="AM3:AN3"/>
    <mergeCell ref="O3:P3"/>
    <mergeCell ref="Q3:R3"/>
    <mergeCell ref="K3:L3"/>
    <mergeCell ref="M3:N3"/>
    <mergeCell ref="AO51:AP51"/>
    <mergeCell ref="AE51:AF51"/>
    <mergeCell ref="AG51:AH51"/>
    <mergeCell ref="AI51:AJ51"/>
    <mergeCell ref="AK51:AL51"/>
    <mergeCell ref="AM51:AN51"/>
    <mergeCell ref="U51:V51"/>
    <mergeCell ref="W51:X51"/>
    <mergeCell ref="Y51:Z51"/>
    <mergeCell ref="AA51:AB51"/>
    <mergeCell ref="CA3:CB3"/>
    <mergeCell ref="BY3:BZ3"/>
    <mergeCell ref="CC3:CD3"/>
    <mergeCell ref="BM3:BN3"/>
    <mergeCell ref="BO3:BP3"/>
    <mergeCell ref="I1:K1"/>
    <mergeCell ref="I2:K2"/>
    <mergeCell ref="I3:J3"/>
    <mergeCell ref="BG3:BH3"/>
    <mergeCell ref="S3:T3"/>
    <mergeCell ref="AW3:AX3"/>
    <mergeCell ref="BA3:BB3"/>
    <mergeCell ref="AY3:AZ3"/>
    <mergeCell ref="BC3:BD3"/>
    <mergeCell ref="BE3:BF3"/>
    <mergeCell ref="AI3:AJ3"/>
    <mergeCell ref="AK3:AL3"/>
    <mergeCell ref="AS3:AT3"/>
    <mergeCell ref="AU3:AV3"/>
    <mergeCell ref="W3:X3"/>
    <mergeCell ref="AQ3:AR3"/>
    <mergeCell ref="Y3:Z3"/>
    <mergeCell ref="AC3:AD3"/>
    <mergeCell ref="AA3:AB3"/>
    <mergeCell ref="I59:L59"/>
    <mergeCell ref="I60:L60"/>
    <mergeCell ref="I61:L61"/>
    <mergeCell ref="BK3:BL3"/>
    <mergeCell ref="BI3:BJ3"/>
    <mergeCell ref="DE3:DF3"/>
    <mergeCell ref="DC3:DD3"/>
    <mergeCell ref="DG3:DH3"/>
    <mergeCell ref="CE3:CF3"/>
    <mergeCell ref="CG3:CH3"/>
    <mergeCell ref="CY3:CZ3"/>
    <mergeCell ref="CM3:CN3"/>
    <mergeCell ref="CI3:CJ3"/>
    <mergeCell ref="CK3:CL3"/>
    <mergeCell ref="CW3:CX3"/>
    <mergeCell ref="CO3:CP3"/>
    <mergeCell ref="CQ3:CR3"/>
    <mergeCell ref="CS3:CT3"/>
    <mergeCell ref="CU3:CV3"/>
    <mergeCell ref="BU3:BV3"/>
    <mergeCell ref="BW3:BX3"/>
    <mergeCell ref="BQ3:BR3"/>
    <mergeCell ref="BS3:BT3"/>
    <mergeCell ref="DA3:DB3"/>
    <mergeCell ref="AU51:AV51"/>
    <mergeCell ref="AW51:AX51"/>
    <mergeCell ref="AY51:AZ51"/>
    <mergeCell ref="BA51:BB51"/>
    <mergeCell ref="BC51:BD51"/>
    <mergeCell ref="BE51:BF51"/>
    <mergeCell ref="BG51:BH51"/>
    <mergeCell ref="BI51:BJ51"/>
    <mergeCell ref="BK51:BL51"/>
    <mergeCell ref="BM51:BN51"/>
    <mergeCell ref="BO51:BP51"/>
    <mergeCell ref="BQ51:BR51"/>
    <mergeCell ref="BS51:BT51"/>
    <mergeCell ref="BU51:BV51"/>
    <mergeCell ref="BW51:BX51"/>
    <mergeCell ref="BY51:BZ51"/>
    <mergeCell ref="CA51:CB51"/>
    <mergeCell ref="CC51:CD51"/>
    <mergeCell ref="CW51:CX51"/>
    <mergeCell ref="CY51:CZ51"/>
    <mergeCell ref="DA51:DB51"/>
    <mergeCell ref="DC51:DD51"/>
    <mergeCell ref="DE51:DF51"/>
    <mergeCell ref="DG51:DH51"/>
    <mergeCell ref="CE51:CF51"/>
    <mergeCell ref="CG51:CH51"/>
    <mergeCell ref="CI51:CJ51"/>
    <mergeCell ref="CK51:CL51"/>
    <mergeCell ref="CM51:CN51"/>
    <mergeCell ref="CO51:CP51"/>
    <mergeCell ref="CQ51:CR51"/>
    <mergeCell ref="CS51:CT51"/>
    <mergeCell ref="CU51:CV51"/>
  </mergeCells>
  <conditionalFormatting sqref="I53">
    <cfRule type="cellIs" dxfId="11" priority="1" operator="greater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07"/>
  <sheetViews>
    <sheetView workbookViewId="0">
      <pane xSplit="8" topLeftCell="I1" activePane="topRight" state="frozen"/>
      <selection pane="topRight" activeCell="B5" sqref="B5:B17"/>
    </sheetView>
  </sheetViews>
  <sheetFormatPr baseColWidth="10" defaultColWidth="14.42578125" defaultRowHeight="15.75" customHeight="1" x14ac:dyDescent="0.2"/>
  <cols>
    <col min="1" max="1" width="9" customWidth="1"/>
    <col min="2" max="2" width="10.140625" customWidth="1"/>
    <col min="4" max="4" width="11.42578125" customWidth="1"/>
    <col min="5" max="5" width="10.28515625" customWidth="1"/>
    <col min="6" max="6" width="13.42578125" customWidth="1"/>
    <col min="7" max="7" width="10.5703125" customWidth="1"/>
    <col min="8" max="8" width="8.85546875" customWidth="1"/>
    <col min="9" max="12" width="5.140625" customWidth="1"/>
    <col min="13" max="13" width="6.7109375" customWidth="1"/>
    <col min="14" max="14" width="7.140625" customWidth="1"/>
    <col min="15" max="112" width="5.140625" customWidth="1"/>
  </cols>
  <sheetData>
    <row r="1" spans="1:112" ht="15.75" customHeight="1" x14ac:dyDescent="0.2">
      <c r="A1" s="6" t="s">
        <v>0</v>
      </c>
      <c r="B1" s="6" t="s">
        <v>1</v>
      </c>
      <c r="C1" s="6" t="s">
        <v>2</v>
      </c>
      <c r="D1" s="6" t="s">
        <v>4</v>
      </c>
      <c r="E1" s="23"/>
      <c r="F1" s="6" t="s">
        <v>5</v>
      </c>
      <c r="G1" s="6" t="s">
        <v>6</v>
      </c>
      <c r="H1" s="6" t="s">
        <v>7</v>
      </c>
      <c r="I1" s="296" t="s">
        <v>8</v>
      </c>
      <c r="J1" s="287"/>
      <c r="K1" s="287"/>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row>
    <row r="2" spans="1:112" ht="15.75" customHeight="1" x14ac:dyDescent="0.2">
      <c r="A2" s="6" t="s">
        <v>9</v>
      </c>
      <c r="B2" s="6" t="s">
        <v>10</v>
      </c>
      <c r="C2" s="6" t="s">
        <v>11</v>
      </c>
      <c r="D2" s="6" t="s">
        <v>13</v>
      </c>
      <c r="E2" s="6" t="s">
        <v>14</v>
      </c>
      <c r="F2" s="6" t="s">
        <v>15</v>
      </c>
      <c r="G2" s="6" t="s">
        <v>16</v>
      </c>
      <c r="H2" s="6" t="s">
        <v>17</v>
      </c>
      <c r="I2" s="296" t="s">
        <v>18</v>
      </c>
      <c r="J2" s="287"/>
      <c r="K2" s="287"/>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row>
    <row r="3" spans="1:112" ht="15.75" customHeight="1" x14ac:dyDescent="0.2">
      <c r="A3" s="11"/>
      <c r="B3" s="11"/>
      <c r="C3" s="11"/>
      <c r="D3" s="11"/>
      <c r="E3" s="11"/>
      <c r="F3" s="11"/>
      <c r="G3" s="11"/>
      <c r="H3" s="11"/>
      <c r="I3" s="288">
        <v>1</v>
      </c>
      <c r="J3" s="290"/>
      <c r="K3" s="288">
        <v>2</v>
      </c>
      <c r="L3" s="290"/>
      <c r="M3" s="288">
        <v>3</v>
      </c>
      <c r="N3" s="290"/>
      <c r="O3" s="288">
        <v>4</v>
      </c>
      <c r="P3" s="290"/>
      <c r="Q3" s="288">
        <v>5</v>
      </c>
      <c r="R3" s="290"/>
      <c r="S3" s="288">
        <v>6</v>
      </c>
      <c r="T3" s="290"/>
      <c r="U3" s="288">
        <v>7</v>
      </c>
      <c r="V3" s="290"/>
      <c r="W3" s="288">
        <v>8</v>
      </c>
      <c r="X3" s="290"/>
      <c r="Y3" s="288">
        <v>9</v>
      </c>
      <c r="Z3" s="290"/>
      <c r="AA3" s="288">
        <v>10</v>
      </c>
      <c r="AB3" s="290"/>
      <c r="AC3" s="288">
        <v>11</v>
      </c>
      <c r="AD3" s="290"/>
      <c r="AE3" s="288">
        <v>12</v>
      </c>
      <c r="AF3" s="290"/>
      <c r="AG3" s="288">
        <v>13</v>
      </c>
      <c r="AH3" s="290"/>
      <c r="AI3" s="288">
        <v>14</v>
      </c>
      <c r="AJ3" s="290"/>
      <c r="AK3" s="288">
        <v>15</v>
      </c>
      <c r="AL3" s="290"/>
      <c r="AM3" s="288">
        <v>16</v>
      </c>
      <c r="AN3" s="290"/>
      <c r="AO3" s="288">
        <v>17</v>
      </c>
      <c r="AP3" s="290"/>
      <c r="AQ3" s="288">
        <v>18</v>
      </c>
      <c r="AR3" s="290"/>
      <c r="AS3" s="288">
        <v>19</v>
      </c>
      <c r="AT3" s="290"/>
      <c r="AU3" s="288">
        <v>20</v>
      </c>
      <c r="AV3" s="290"/>
      <c r="AW3" s="288">
        <v>21</v>
      </c>
      <c r="AX3" s="290"/>
      <c r="AY3" s="288">
        <v>22</v>
      </c>
      <c r="AZ3" s="290"/>
      <c r="BA3" s="288">
        <v>23</v>
      </c>
      <c r="BB3" s="290"/>
      <c r="BC3" s="288">
        <v>24</v>
      </c>
      <c r="BD3" s="290"/>
      <c r="BE3" s="288">
        <v>25</v>
      </c>
      <c r="BF3" s="290"/>
      <c r="BG3" s="288">
        <v>26</v>
      </c>
      <c r="BH3" s="290"/>
      <c r="BI3" s="288">
        <v>27</v>
      </c>
      <c r="BJ3" s="290"/>
      <c r="BK3" s="288">
        <v>28</v>
      </c>
      <c r="BL3" s="290"/>
      <c r="BM3" s="288">
        <v>29</v>
      </c>
      <c r="BN3" s="290"/>
      <c r="BO3" s="288">
        <v>30</v>
      </c>
      <c r="BP3" s="290"/>
      <c r="BQ3" s="288">
        <v>31</v>
      </c>
      <c r="BR3" s="290"/>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A4" s="11"/>
      <c r="B4" s="11"/>
      <c r="C4" s="11"/>
      <c r="D4" s="11"/>
      <c r="E4" s="11"/>
      <c r="F4" s="11"/>
      <c r="G4" s="11"/>
      <c r="H4" s="11"/>
      <c r="I4" s="10" t="s">
        <v>19</v>
      </c>
      <c r="J4" s="10" t="s">
        <v>20</v>
      </c>
      <c r="K4" s="10" t="s">
        <v>19</v>
      </c>
      <c r="L4" s="10" t="s">
        <v>20</v>
      </c>
      <c r="M4" s="10" t="s">
        <v>19</v>
      </c>
      <c r="N4" s="10" t="s">
        <v>20</v>
      </c>
      <c r="O4" s="10" t="s">
        <v>19</v>
      </c>
      <c r="P4" s="10" t="s">
        <v>20</v>
      </c>
      <c r="Q4" s="10" t="s">
        <v>19</v>
      </c>
      <c r="R4" s="10" t="s">
        <v>20</v>
      </c>
      <c r="S4" s="10" t="s">
        <v>19</v>
      </c>
      <c r="T4" s="10" t="s">
        <v>20</v>
      </c>
      <c r="U4" s="10" t="s">
        <v>19</v>
      </c>
      <c r="V4" s="10" t="s">
        <v>20</v>
      </c>
      <c r="W4" s="10" t="s">
        <v>19</v>
      </c>
      <c r="X4" s="10" t="s">
        <v>20</v>
      </c>
      <c r="Y4" s="10" t="s">
        <v>19</v>
      </c>
      <c r="Z4" s="10" t="s">
        <v>20</v>
      </c>
      <c r="AA4" s="10" t="s">
        <v>19</v>
      </c>
      <c r="AB4" s="10" t="s">
        <v>20</v>
      </c>
      <c r="AC4" s="10" t="s">
        <v>19</v>
      </c>
      <c r="AD4" s="10" t="s">
        <v>20</v>
      </c>
      <c r="AE4" s="10" t="s">
        <v>19</v>
      </c>
      <c r="AF4" s="10" t="s">
        <v>20</v>
      </c>
      <c r="AG4" s="10" t="s">
        <v>19</v>
      </c>
      <c r="AH4" s="10" t="s">
        <v>20</v>
      </c>
      <c r="AI4" s="10" t="s">
        <v>19</v>
      </c>
      <c r="AJ4" s="10" t="s">
        <v>20</v>
      </c>
      <c r="AK4" s="10" t="s">
        <v>19</v>
      </c>
      <c r="AL4" s="10" t="s">
        <v>20</v>
      </c>
      <c r="AM4" s="10" t="s">
        <v>19</v>
      </c>
      <c r="AN4" s="10" t="s">
        <v>20</v>
      </c>
      <c r="AO4" s="10" t="s">
        <v>19</v>
      </c>
      <c r="AP4" s="10" t="s">
        <v>20</v>
      </c>
      <c r="AQ4" s="10" t="s">
        <v>19</v>
      </c>
      <c r="AR4" s="10" t="s">
        <v>20</v>
      </c>
      <c r="AS4" s="10" t="s">
        <v>19</v>
      </c>
      <c r="AT4" s="10" t="s">
        <v>20</v>
      </c>
      <c r="AU4" s="10" t="s">
        <v>19</v>
      </c>
      <c r="AV4" s="10" t="s">
        <v>20</v>
      </c>
      <c r="AW4" s="10" t="s">
        <v>19</v>
      </c>
      <c r="AX4" s="10" t="s">
        <v>20</v>
      </c>
      <c r="AY4" s="10" t="s">
        <v>19</v>
      </c>
      <c r="AZ4" s="10" t="s">
        <v>20</v>
      </c>
      <c r="BA4" s="10" t="s">
        <v>19</v>
      </c>
      <c r="BB4" s="10" t="s">
        <v>20</v>
      </c>
      <c r="BC4" s="10" t="s">
        <v>19</v>
      </c>
      <c r="BD4" s="10" t="s">
        <v>20</v>
      </c>
      <c r="BE4" s="10" t="s">
        <v>19</v>
      </c>
      <c r="BF4" s="10" t="s">
        <v>20</v>
      </c>
      <c r="BG4" s="10" t="s">
        <v>19</v>
      </c>
      <c r="BH4" s="10" t="s">
        <v>20</v>
      </c>
      <c r="BI4" s="10" t="s">
        <v>19</v>
      </c>
      <c r="BJ4" s="10" t="s">
        <v>20</v>
      </c>
      <c r="BK4" s="10" t="s">
        <v>19</v>
      </c>
      <c r="BL4" s="10" t="s">
        <v>20</v>
      </c>
      <c r="BM4" s="10" t="s">
        <v>19</v>
      </c>
      <c r="BN4" s="10" t="s">
        <v>20</v>
      </c>
      <c r="BO4" s="10" t="s">
        <v>19</v>
      </c>
      <c r="BP4" s="10" t="s">
        <v>20</v>
      </c>
      <c r="BQ4" s="10" t="s">
        <v>19</v>
      </c>
      <c r="BR4" s="10" t="s">
        <v>20</v>
      </c>
      <c r="BS4" s="10" t="s">
        <v>19</v>
      </c>
      <c r="BT4" s="10" t="s">
        <v>20</v>
      </c>
      <c r="BU4" s="10" t="s">
        <v>19</v>
      </c>
      <c r="BV4" s="10" t="s">
        <v>20</v>
      </c>
      <c r="BW4" s="10" t="s">
        <v>19</v>
      </c>
      <c r="BX4" s="10" t="s">
        <v>20</v>
      </c>
      <c r="BY4" s="10" t="s">
        <v>19</v>
      </c>
      <c r="BZ4" s="10" t="s">
        <v>20</v>
      </c>
      <c r="CA4" s="10" t="s">
        <v>19</v>
      </c>
      <c r="CB4" s="10" t="s">
        <v>20</v>
      </c>
      <c r="CC4" s="10" t="s">
        <v>19</v>
      </c>
      <c r="CD4" s="10" t="s">
        <v>20</v>
      </c>
      <c r="CE4" s="10" t="s">
        <v>19</v>
      </c>
      <c r="CF4" s="10" t="s">
        <v>20</v>
      </c>
      <c r="CG4" s="10" t="s">
        <v>19</v>
      </c>
      <c r="CH4" s="10" t="s">
        <v>20</v>
      </c>
      <c r="CI4" s="10" t="s">
        <v>19</v>
      </c>
      <c r="CJ4" s="10" t="s">
        <v>20</v>
      </c>
      <c r="CK4" s="10" t="s">
        <v>19</v>
      </c>
      <c r="CL4" s="10" t="s">
        <v>20</v>
      </c>
      <c r="CM4" s="10" t="s">
        <v>19</v>
      </c>
      <c r="CN4" s="10" t="s">
        <v>20</v>
      </c>
      <c r="CO4" s="10" t="s">
        <v>19</v>
      </c>
      <c r="CP4" s="10" t="s">
        <v>20</v>
      </c>
      <c r="CQ4" s="10" t="s">
        <v>19</v>
      </c>
      <c r="CR4" s="10" t="s">
        <v>20</v>
      </c>
      <c r="CS4" s="10" t="s">
        <v>19</v>
      </c>
      <c r="CT4" s="10" t="s">
        <v>20</v>
      </c>
      <c r="CU4" s="10" t="s">
        <v>19</v>
      </c>
      <c r="CV4" s="10" t="s">
        <v>20</v>
      </c>
      <c r="CW4" s="10" t="s">
        <v>19</v>
      </c>
      <c r="CX4" s="10" t="s">
        <v>20</v>
      </c>
      <c r="CY4" s="10" t="s">
        <v>19</v>
      </c>
      <c r="CZ4" s="10" t="s">
        <v>20</v>
      </c>
      <c r="DA4" s="10" t="s">
        <v>19</v>
      </c>
      <c r="DB4" s="10" t="s">
        <v>20</v>
      </c>
      <c r="DC4" s="10" t="s">
        <v>19</v>
      </c>
      <c r="DD4" s="10" t="s">
        <v>20</v>
      </c>
      <c r="DE4" s="10" t="s">
        <v>19</v>
      </c>
      <c r="DF4" s="10" t="s">
        <v>20</v>
      </c>
      <c r="DG4" s="10" t="s">
        <v>19</v>
      </c>
      <c r="DH4" s="10" t="s">
        <v>20</v>
      </c>
    </row>
    <row r="5" spans="1:112" ht="15.75" customHeight="1" x14ac:dyDescent="0.2">
      <c r="A5" s="10" t="s">
        <v>122</v>
      </c>
      <c r="B5" s="10">
        <v>1</v>
      </c>
      <c r="C5" s="10"/>
      <c r="D5" s="10" t="s">
        <v>80</v>
      </c>
      <c r="E5" s="10"/>
      <c r="F5" s="10"/>
      <c r="G5" s="10" t="s">
        <v>422</v>
      </c>
      <c r="H5" s="10" t="s">
        <v>36</v>
      </c>
      <c r="I5" s="175"/>
      <c r="J5" s="175"/>
      <c r="K5" s="175"/>
      <c r="L5" s="175"/>
      <c r="M5" s="175"/>
      <c r="N5" s="175"/>
      <c r="O5" s="175">
        <v>1.3</v>
      </c>
      <c r="P5" s="175">
        <v>2.7</v>
      </c>
      <c r="Q5" s="175">
        <v>1.3</v>
      </c>
      <c r="R5" s="175">
        <v>2.7</v>
      </c>
      <c r="S5" s="175">
        <v>1.3</v>
      </c>
      <c r="T5" s="175">
        <v>2.7</v>
      </c>
      <c r="U5" s="175">
        <v>0.4</v>
      </c>
      <c r="V5" s="175">
        <v>0.2</v>
      </c>
      <c r="W5" s="175">
        <v>0.4</v>
      </c>
      <c r="X5" s="175">
        <v>0.2</v>
      </c>
      <c r="Y5" s="175">
        <v>0.4</v>
      </c>
      <c r="Z5" s="175">
        <v>0.2</v>
      </c>
      <c r="AA5" s="175">
        <v>0.4</v>
      </c>
      <c r="AB5" s="175">
        <v>0.2</v>
      </c>
      <c r="AC5" s="175">
        <v>0.4</v>
      </c>
      <c r="AD5" s="175">
        <v>0.2</v>
      </c>
      <c r="AE5" s="175">
        <v>2</v>
      </c>
      <c r="AF5" s="175">
        <v>1</v>
      </c>
      <c r="AG5" s="175">
        <v>2</v>
      </c>
      <c r="AH5" s="175">
        <v>1</v>
      </c>
      <c r="AI5" s="175">
        <v>2</v>
      </c>
      <c r="AJ5" s="175">
        <v>1</v>
      </c>
      <c r="AK5" s="175">
        <v>2</v>
      </c>
      <c r="AL5" s="175">
        <v>1</v>
      </c>
      <c r="AM5" s="175">
        <v>0</v>
      </c>
      <c r="AN5" s="175">
        <v>0.5</v>
      </c>
      <c r="AO5" s="175">
        <v>0</v>
      </c>
      <c r="AP5" s="175">
        <v>0.5</v>
      </c>
      <c r="AQ5" s="10">
        <v>0.5</v>
      </c>
      <c r="AR5" s="10">
        <v>1</v>
      </c>
      <c r="AS5" s="122">
        <v>0.5</v>
      </c>
      <c r="AT5" s="122">
        <v>1</v>
      </c>
      <c r="AU5" s="11">
        <v>0</v>
      </c>
      <c r="AV5" s="11">
        <v>1</v>
      </c>
      <c r="AW5" s="11">
        <v>0</v>
      </c>
      <c r="AX5" s="11">
        <v>1</v>
      </c>
      <c r="AY5" s="11">
        <v>1</v>
      </c>
      <c r="AZ5" s="11">
        <v>0</v>
      </c>
      <c r="BA5" s="11">
        <v>1</v>
      </c>
      <c r="BB5" s="11">
        <v>0</v>
      </c>
      <c r="BC5" s="11">
        <v>0.5</v>
      </c>
      <c r="BD5" s="122">
        <v>0.5</v>
      </c>
      <c r="BE5" s="122">
        <v>0.5</v>
      </c>
      <c r="BF5" s="122">
        <v>0.5</v>
      </c>
      <c r="BG5" s="177">
        <v>1</v>
      </c>
      <c r="BH5" s="177">
        <v>1</v>
      </c>
      <c r="BI5" s="11">
        <v>0</v>
      </c>
      <c r="BJ5" s="11">
        <v>0</v>
      </c>
      <c r="BK5" s="11">
        <v>0</v>
      </c>
      <c r="BL5" s="11">
        <v>0</v>
      </c>
      <c r="BM5" s="177">
        <v>1</v>
      </c>
      <c r="BN5" s="177">
        <v>4</v>
      </c>
      <c r="BO5" s="177">
        <v>65</v>
      </c>
      <c r="BP5" s="177">
        <v>47</v>
      </c>
      <c r="BQ5" s="177">
        <v>285</v>
      </c>
      <c r="BR5" s="177">
        <v>241</v>
      </c>
      <c r="BS5" s="177">
        <v>463</v>
      </c>
      <c r="BT5" s="177">
        <v>497</v>
      </c>
      <c r="BU5" s="177">
        <v>1200</v>
      </c>
      <c r="BV5" s="177">
        <v>1200</v>
      </c>
      <c r="BW5" s="177">
        <v>907</v>
      </c>
      <c r="BX5" s="177">
        <v>876</v>
      </c>
      <c r="BY5" s="177">
        <v>548</v>
      </c>
      <c r="BZ5" s="177">
        <v>816</v>
      </c>
      <c r="CA5" s="177">
        <v>412</v>
      </c>
      <c r="CB5" s="177">
        <v>476</v>
      </c>
      <c r="CC5" s="11"/>
      <c r="CD5" s="11"/>
      <c r="CE5" s="11"/>
      <c r="CF5" s="11"/>
      <c r="CG5" s="11"/>
      <c r="CH5" s="11"/>
      <c r="CI5" s="177">
        <v>285</v>
      </c>
      <c r="CJ5" s="177">
        <v>532</v>
      </c>
      <c r="CK5" s="11"/>
      <c r="CL5" s="11"/>
      <c r="CM5" s="11"/>
      <c r="CN5" s="11"/>
      <c r="CO5" s="11"/>
      <c r="CP5" s="11"/>
      <c r="CQ5" s="11"/>
      <c r="CR5" s="11"/>
      <c r="CS5" s="11"/>
      <c r="CT5" s="11"/>
      <c r="CU5" s="11"/>
      <c r="CV5" s="11"/>
      <c r="CW5" s="11"/>
      <c r="CX5" s="11"/>
      <c r="CY5" s="11"/>
      <c r="CZ5" s="11"/>
      <c r="DA5" s="11"/>
      <c r="DB5" s="11"/>
      <c r="DC5" s="11"/>
      <c r="DD5" s="11"/>
      <c r="DE5" s="11"/>
      <c r="DF5" s="11"/>
      <c r="DG5" s="11"/>
      <c r="DH5" s="11"/>
    </row>
    <row r="6" spans="1:112" ht="15.75" customHeight="1" x14ac:dyDescent="0.2">
      <c r="A6" s="122" t="s">
        <v>122</v>
      </c>
      <c r="B6" s="10">
        <v>2</v>
      </c>
      <c r="C6" s="10"/>
      <c r="D6" s="10" t="s">
        <v>81</v>
      </c>
      <c r="E6" s="24"/>
      <c r="F6" s="10"/>
      <c r="G6" s="10" t="s">
        <v>422</v>
      </c>
      <c r="H6" s="10" t="s">
        <v>199</v>
      </c>
      <c r="I6" s="175"/>
      <c r="J6" s="175"/>
      <c r="K6" s="175"/>
      <c r="L6" s="175"/>
      <c r="M6" s="175"/>
      <c r="N6" s="175"/>
      <c r="O6" s="175"/>
      <c r="P6" s="175"/>
      <c r="Q6" s="175">
        <v>0</v>
      </c>
      <c r="R6" s="175">
        <v>0</v>
      </c>
      <c r="S6" s="175">
        <v>0</v>
      </c>
      <c r="T6" s="175">
        <v>0</v>
      </c>
      <c r="U6" s="175">
        <v>0</v>
      </c>
      <c r="V6" s="175">
        <v>0</v>
      </c>
      <c r="W6" s="175">
        <v>0</v>
      </c>
      <c r="X6" s="175">
        <v>0</v>
      </c>
      <c r="Y6" s="175">
        <v>0</v>
      </c>
      <c r="Z6" s="175">
        <v>0</v>
      </c>
      <c r="AA6" s="175">
        <v>0</v>
      </c>
      <c r="AB6" s="175">
        <v>0</v>
      </c>
      <c r="AC6" s="175">
        <v>0</v>
      </c>
      <c r="AD6" s="175">
        <v>0</v>
      </c>
      <c r="AE6" s="175">
        <v>0</v>
      </c>
      <c r="AF6" s="175">
        <v>0</v>
      </c>
      <c r="AG6" s="175">
        <v>0</v>
      </c>
      <c r="AH6" s="175">
        <v>0</v>
      </c>
      <c r="AI6" s="175">
        <v>0</v>
      </c>
      <c r="AJ6" s="175">
        <v>0</v>
      </c>
      <c r="AK6" s="175">
        <v>0</v>
      </c>
      <c r="AL6" s="175">
        <v>0</v>
      </c>
      <c r="AM6" s="177">
        <v>1</v>
      </c>
      <c r="AN6" s="177">
        <v>0</v>
      </c>
      <c r="AO6" s="175">
        <v>0</v>
      </c>
      <c r="AP6" s="175">
        <v>0</v>
      </c>
      <c r="AQ6" s="10">
        <v>0</v>
      </c>
      <c r="AR6" s="10">
        <v>0</v>
      </c>
      <c r="AS6" s="11">
        <v>0</v>
      </c>
      <c r="AT6" s="11">
        <v>0</v>
      </c>
      <c r="AU6" s="177">
        <v>0</v>
      </c>
      <c r="AV6" s="177">
        <v>1</v>
      </c>
      <c r="AW6" s="177">
        <v>0</v>
      </c>
      <c r="AX6" s="177">
        <v>0</v>
      </c>
      <c r="AY6" s="177">
        <v>1</v>
      </c>
      <c r="AZ6" s="177">
        <v>0</v>
      </c>
      <c r="BA6" s="11">
        <v>0</v>
      </c>
      <c r="BB6" s="11">
        <v>0</v>
      </c>
      <c r="BC6" s="11">
        <v>0</v>
      </c>
      <c r="BD6" s="11">
        <v>0</v>
      </c>
      <c r="BE6" s="177">
        <v>4</v>
      </c>
      <c r="BF6" s="177">
        <v>3</v>
      </c>
      <c r="BG6" s="11"/>
      <c r="BH6" s="11"/>
      <c r="BI6" s="177">
        <v>8</v>
      </c>
      <c r="BJ6" s="177">
        <v>5</v>
      </c>
      <c r="BK6" s="177">
        <v>37</v>
      </c>
      <c r="BL6" s="177">
        <v>19</v>
      </c>
      <c r="BM6" s="11"/>
      <c r="BN6" s="11"/>
      <c r="BO6" s="177">
        <v>13</v>
      </c>
      <c r="BP6" s="177">
        <v>17</v>
      </c>
      <c r="BQ6" s="177">
        <v>29</v>
      </c>
      <c r="BR6" s="177">
        <v>21</v>
      </c>
      <c r="BS6" s="177">
        <v>35</v>
      </c>
      <c r="BT6" s="177">
        <v>41</v>
      </c>
      <c r="BU6" s="177">
        <v>56</v>
      </c>
      <c r="BV6" s="177">
        <v>64</v>
      </c>
      <c r="BW6" s="177">
        <v>19</v>
      </c>
      <c r="BX6" s="177">
        <v>56</v>
      </c>
      <c r="BY6" s="177">
        <v>31</v>
      </c>
      <c r="BZ6" s="177">
        <v>46</v>
      </c>
      <c r="CA6" s="177">
        <v>20</v>
      </c>
      <c r="CB6" s="177">
        <v>26</v>
      </c>
      <c r="CC6" s="11"/>
      <c r="CD6" s="11"/>
      <c r="CE6" s="11"/>
      <c r="CF6" s="11"/>
      <c r="CG6" s="11"/>
      <c r="CH6" s="11"/>
      <c r="CI6" s="177">
        <v>25</v>
      </c>
      <c r="CJ6" s="177">
        <v>42</v>
      </c>
      <c r="CK6" s="177">
        <v>4</v>
      </c>
      <c r="CL6" s="177">
        <v>5</v>
      </c>
      <c r="CM6" s="177">
        <v>6</v>
      </c>
      <c r="CN6" s="177">
        <v>8</v>
      </c>
      <c r="CO6" s="11"/>
      <c r="CP6" s="11"/>
      <c r="CQ6" s="11"/>
      <c r="CR6" s="11"/>
      <c r="CS6" s="11"/>
      <c r="CT6" s="11"/>
      <c r="CU6" s="11"/>
      <c r="CV6" s="11"/>
      <c r="CW6" s="177">
        <v>52</v>
      </c>
      <c r="CX6" s="177">
        <v>72</v>
      </c>
      <c r="CY6" s="11"/>
      <c r="CZ6" s="11"/>
      <c r="DA6" s="11"/>
      <c r="DB6" s="11"/>
      <c r="DC6" s="11"/>
      <c r="DD6" s="11"/>
      <c r="DE6" s="11"/>
      <c r="DF6" s="11"/>
      <c r="DG6" s="11"/>
      <c r="DH6" s="11"/>
    </row>
    <row r="7" spans="1:112" ht="15.75" customHeight="1" x14ac:dyDescent="0.2">
      <c r="A7" s="122" t="s">
        <v>122</v>
      </c>
      <c r="B7" s="10">
        <v>3</v>
      </c>
      <c r="C7" s="10"/>
      <c r="D7" s="10" t="s">
        <v>81</v>
      </c>
      <c r="E7" s="10"/>
      <c r="F7" s="11"/>
      <c r="G7" s="90" t="s">
        <v>82</v>
      </c>
      <c r="H7" s="90" t="s">
        <v>79</v>
      </c>
      <c r="I7" s="175"/>
      <c r="J7" s="175"/>
      <c r="K7" s="175"/>
      <c r="L7" s="175"/>
      <c r="M7" s="175"/>
      <c r="N7" s="175"/>
      <c r="O7" s="175"/>
      <c r="P7" s="175"/>
      <c r="Q7" s="175">
        <v>0</v>
      </c>
      <c r="R7" s="175">
        <v>0</v>
      </c>
      <c r="S7" s="175">
        <v>0</v>
      </c>
      <c r="T7" s="175">
        <v>0</v>
      </c>
      <c r="U7" s="175">
        <v>0</v>
      </c>
      <c r="V7" s="175">
        <v>0</v>
      </c>
      <c r="W7" s="175">
        <v>0</v>
      </c>
      <c r="X7" s="175">
        <v>0</v>
      </c>
      <c r="Y7" s="175">
        <v>0</v>
      </c>
      <c r="Z7" s="175">
        <v>0</v>
      </c>
      <c r="AA7" s="175">
        <v>0</v>
      </c>
      <c r="AB7" s="175">
        <v>0</v>
      </c>
      <c r="AC7" s="175">
        <v>0</v>
      </c>
      <c r="AD7" s="175">
        <v>0</v>
      </c>
      <c r="AE7" s="175">
        <v>0</v>
      </c>
      <c r="AF7" s="175">
        <v>0</v>
      </c>
      <c r="AG7" s="175">
        <v>0</v>
      </c>
      <c r="AH7" s="175">
        <v>0</v>
      </c>
      <c r="AI7" s="175">
        <v>0</v>
      </c>
      <c r="AJ7" s="175">
        <v>0</v>
      </c>
      <c r="AK7" s="177">
        <v>0</v>
      </c>
      <c r="AL7" s="177">
        <v>1</v>
      </c>
      <c r="AM7" s="175">
        <v>0</v>
      </c>
      <c r="AN7" s="175">
        <v>0</v>
      </c>
      <c r="AO7" s="175">
        <v>0</v>
      </c>
      <c r="AP7" s="175">
        <v>0</v>
      </c>
      <c r="AQ7" s="177">
        <v>0</v>
      </c>
      <c r="AR7" s="177">
        <v>1</v>
      </c>
      <c r="AS7" s="11">
        <v>0</v>
      </c>
      <c r="AT7" s="122">
        <v>0</v>
      </c>
      <c r="AU7" s="122">
        <v>0</v>
      </c>
      <c r="AV7" s="122">
        <v>0</v>
      </c>
      <c r="AW7" s="122">
        <v>0</v>
      </c>
      <c r="AX7" s="122">
        <v>0</v>
      </c>
      <c r="AY7" s="122">
        <v>0</v>
      </c>
      <c r="AZ7" s="122">
        <v>0</v>
      </c>
      <c r="BA7" s="122">
        <v>0</v>
      </c>
      <c r="BB7" s="122">
        <v>0</v>
      </c>
      <c r="BC7" s="122">
        <v>0</v>
      </c>
      <c r="BD7" s="122">
        <v>0</v>
      </c>
      <c r="BE7" s="177">
        <v>2</v>
      </c>
      <c r="BF7" s="177">
        <v>1</v>
      </c>
      <c r="BG7" s="177">
        <v>3</v>
      </c>
      <c r="BH7" s="177">
        <v>2</v>
      </c>
      <c r="BI7" s="177">
        <v>5</v>
      </c>
      <c r="BJ7" s="177">
        <v>3</v>
      </c>
      <c r="BK7" s="177">
        <v>4</v>
      </c>
      <c r="BL7" s="177">
        <v>6</v>
      </c>
      <c r="BM7" s="177">
        <v>5</v>
      </c>
      <c r="BN7" s="177">
        <v>8</v>
      </c>
      <c r="BO7" s="177">
        <v>224</v>
      </c>
      <c r="BP7" s="177">
        <v>187</v>
      </c>
      <c r="BQ7" s="177">
        <v>31</v>
      </c>
      <c r="BR7" s="177">
        <v>31</v>
      </c>
      <c r="BS7" s="177">
        <v>42</v>
      </c>
      <c r="BT7" s="177">
        <v>47</v>
      </c>
      <c r="BU7" s="177">
        <v>96</v>
      </c>
      <c r="BV7" s="177">
        <v>80</v>
      </c>
      <c r="BW7" s="177">
        <v>144</v>
      </c>
      <c r="BX7" s="177">
        <v>272</v>
      </c>
      <c r="BY7" s="177">
        <v>256</v>
      </c>
      <c r="BZ7" s="177">
        <v>240</v>
      </c>
      <c r="CA7" s="177">
        <v>64</v>
      </c>
      <c r="CB7" s="177">
        <v>112</v>
      </c>
      <c r="CC7" s="11"/>
      <c r="CD7" s="11"/>
      <c r="CE7" s="11"/>
      <c r="CF7" s="11"/>
      <c r="CG7" s="11"/>
      <c r="CH7" s="11"/>
      <c r="CI7" s="177">
        <v>380</v>
      </c>
      <c r="CJ7" s="177">
        <v>230</v>
      </c>
      <c r="CK7" s="11"/>
      <c r="CL7" s="11"/>
      <c r="CM7" s="177">
        <v>15</v>
      </c>
      <c r="CN7" s="177">
        <v>27</v>
      </c>
      <c r="CO7" s="11"/>
      <c r="CP7" s="11"/>
      <c r="CQ7" s="11"/>
      <c r="CR7" s="11"/>
      <c r="CS7" s="11"/>
      <c r="CT7" s="11"/>
      <c r="CU7" s="11"/>
      <c r="CV7" s="11"/>
      <c r="CW7" s="177">
        <v>2560</v>
      </c>
      <c r="CX7" s="177">
        <v>3000</v>
      </c>
      <c r="CY7" s="11"/>
      <c r="CZ7" s="11"/>
      <c r="DA7" s="11"/>
      <c r="DB7" s="11"/>
      <c r="DC7" s="11"/>
      <c r="DD7" s="11"/>
      <c r="DE7" s="11"/>
      <c r="DF7" s="11"/>
      <c r="DG7" s="11"/>
      <c r="DH7" s="11"/>
    </row>
    <row r="8" spans="1:112" ht="15.75" customHeight="1" x14ac:dyDescent="0.2">
      <c r="A8" s="122" t="s">
        <v>122</v>
      </c>
      <c r="B8" s="10">
        <v>4</v>
      </c>
      <c r="C8" s="10"/>
      <c r="D8" s="176" t="s">
        <v>81</v>
      </c>
      <c r="E8" s="10"/>
      <c r="F8" s="11"/>
      <c r="G8" s="90" t="s">
        <v>83</v>
      </c>
      <c r="H8" s="90" t="s">
        <v>84</v>
      </c>
      <c r="I8" s="175"/>
      <c r="J8" s="175"/>
      <c r="K8" s="175"/>
      <c r="L8" s="175"/>
      <c r="M8" s="175"/>
      <c r="N8" s="175"/>
      <c r="O8" s="175"/>
      <c r="P8" s="175"/>
      <c r="Q8" s="175">
        <v>0</v>
      </c>
      <c r="R8" s="175">
        <v>0</v>
      </c>
      <c r="S8" s="175">
        <v>0</v>
      </c>
      <c r="T8" s="175">
        <v>0</v>
      </c>
      <c r="U8" s="175">
        <v>0</v>
      </c>
      <c r="V8" s="175">
        <v>0</v>
      </c>
      <c r="W8" s="175">
        <v>0</v>
      </c>
      <c r="X8" s="175">
        <v>0</v>
      </c>
      <c r="Y8" s="175">
        <v>0</v>
      </c>
      <c r="Z8" s="175">
        <v>0</v>
      </c>
      <c r="AA8" s="175">
        <v>0</v>
      </c>
      <c r="AB8" s="175">
        <v>0</v>
      </c>
      <c r="AC8" s="175">
        <v>0</v>
      </c>
      <c r="AD8" s="175">
        <v>0</v>
      </c>
      <c r="AE8" s="175">
        <v>0.3</v>
      </c>
      <c r="AF8" s="175">
        <v>0</v>
      </c>
      <c r="AG8" s="175">
        <v>0.3</v>
      </c>
      <c r="AH8" s="175">
        <v>0</v>
      </c>
      <c r="AI8" s="175">
        <v>0.3</v>
      </c>
      <c r="AJ8" s="175">
        <v>0</v>
      </c>
      <c r="AK8" s="90">
        <v>2</v>
      </c>
      <c r="AL8" s="90">
        <v>2</v>
      </c>
      <c r="AM8" s="90">
        <v>0</v>
      </c>
      <c r="AN8" s="90">
        <v>0</v>
      </c>
      <c r="AO8" s="90">
        <v>0</v>
      </c>
      <c r="AP8" s="90">
        <v>1</v>
      </c>
      <c r="AQ8" s="90">
        <v>1</v>
      </c>
      <c r="AR8" s="90">
        <v>1</v>
      </c>
      <c r="AS8" s="90">
        <v>3</v>
      </c>
      <c r="AT8" s="90">
        <v>5</v>
      </c>
      <c r="AU8" s="90">
        <v>1</v>
      </c>
      <c r="AV8" s="90">
        <v>0</v>
      </c>
      <c r="AW8" s="11">
        <v>0</v>
      </c>
      <c r="AX8" s="11">
        <v>0</v>
      </c>
      <c r="AY8" s="11">
        <v>0</v>
      </c>
      <c r="AZ8" s="11">
        <v>0</v>
      </c>
      <c r="BA8" s="90">
        <v>2</v>
      </c>
      <c r="BB8" s="90">
        <v>0</v>
      </c>
      <c r="BC8" s="90">
        <v>2</v>
      </c>
      <c r="BD8" s="90">
        <v>1</v>
      </c>
      <c r="BE8" s="90">
        <v>10</v>
      </c>
      <c r="BF8" s="90">
        <v>3</v>
      </c>
      <c r="BG8" s="90">
        <v>2</v>
      </c>
      <c r="BH8" s="90">
        <v>3</v>
      </c>
      <c r="BI8" s="90">
        <v>4</v>
      </c>
      <c r="BJ8" s="90">
        <v>1</v>
      </c>
      <c r="BK8" s="90">
        <v>6</v>
      </c>
      <c r="BL8" s="90">
        <v>0</v>
      </c>
      <c r="BM8" s="90">
        <v>4</v>
      </c>
      <c r="BN8" s="90">
        <v>4</v>
      </c>
      <c r="BO8" s="90">
        <v>44</v>
      </c>
      <c r="BP8" s="90">
        <v>48</v>
      </c>
      <c r="BQ8" s="90">
        <v>1870</v>
      </c>
      <c r="BR8" s="90">
        <v>1680</v>
      </c>
      <c r="BS8" s="90">
        <v>2000</v>
      </c>
      <c r="BT8" s="90">
        <v>2000</v>
      </c>
      <c r="BU8" s="90">
        <v>384</v>
      </c>
      <c r="BV8" s="90">
        <v>640</v>
      </c>
      <c r="BW8" s="90">
        <v>240</v>
      </c>
      <c r="BX8" s="90">
        <v>640</v>
      </c>
      <c r="BY8" s="90">
        <v>304</v>
      </c>
      <c r="BZ8" s="90">
        <v>816</v>
      </c>
      <c r="CA8" s="90">
        <v>576</v>
      </c>
      <c r="CB8" s="90">
        <v>832</v>
      </c>
      <c r="CC8" s="11"/>
      <c r="CD8" s="11"/>
      <c r="CE8" s="11"/>
      <c r="CF8" s="11"/>
      <c r="CG8" s="11"/>
      <c r="CH8" s="11"/>
      <c r="CI8" s="11"/>
      <c r="CJ8" s="11"/>
      <c r="CK8" s="90">
        <v>992</v>
      </c>
      <c r="CL8" s="90">
        <v>896</v>
      </c>
      <c r="CM8" s="90">
        <v>162</v>
      </c>
      <c r="CN8" s="90">
        <v>155</v>
      </c>
      <c r="CO8" s="11"/>
      <c r="CP8" s="11"/>
      <c r="CQ8" s="11"/>
      <c r="CR8" s="11"/>
      <c r="CS8" s="11"/>
      <c r="CT8" s="11"/>
      <c r="CU8" s="11"/>
      <c r="CV8" s="11"/>
      <c r="CW8" s="90">
        <v>18944</v>
      </c>
      <c r="CX8" s="90">
        <v>12288</v>
      </c>
      <c r="CY8" s="11"/>
      <c r="CZ8" s="11"/>
      <c r="DA8" s="11"/>
      <c r="DB8" s="11"/>
      <c r="DC8" s="11"/>
      <c r="DD8" s="11"/>
      <c r="DE8" s="11"/>
      <c r="DF8" s="11"/>
      <c r="DG8" s="11"/>
      <c r="DH8" s="11"/>
    </row>
    <row r="9" spans="1:112" ht="13.5" customHeight="1" x14ac:dyDescent="0.2">
      <c r="A9" s="122" t="s">
        <v>122</v>
      </c>
      <c r="B9" s="10">
        <v>5</v>
      </c>
      <c r="C9" s="10"/>
      <c r="D9" s="176" t="s">
        <v>81</v>
      </c>
      <c r="E9" s="10"/>
      <c r="F9" s="10"/>
      <c r="G9" s="177" t="s">
        <v>423</v>
      </c>
      <c r="H9" s="177" t="s">
        <v>424</v>
      </c>
      <c r="I9" s="175"/>
      <c r="J9" s="175"/>
      <c r="K9" s="175"/>
      <c r="L9" s="175"/>
      <c r="M9" s="175"/>
      <c r="N9" s="175"/>
      <c r="O9" s="175"/>
      <c r="P9" s="175"/>
      <c r="Q9" s="175">
        <v>0.25</v>
      </c>
      <c r="R9" s="175">
        <v>1.75</v>
      </c>
      <c r="S9" s="175">
        <v>0.25</v>
      </c>
      <c r="T9" s="175">
        <v>1.75</v>
      </c>
      <c r="U9" s="175">
        <v>0.25</v>
      </c>
      <c r="V9" s="175">
        <v>1.75</v>
      </c>
      <c r="W9" s="175">
        <v>0.25</v>
      </c>
      <c r="X9" s="175">
        <v>1.75</v>
      </c>
      <c r="Y9" s="175">
        <v>0.3</v>
      </c>
      <c r="Z9" s="175">
        <v>1</v>
      </c>
      <c r="AA9" s="175">
        <v>0.3</v>
      </c>
      <c r="AB9" s="175">
        <v>1</v>
      </c>
      <c r="AC9" s="175">
        <v>0.3</v>
      </c>
      <c r="AD9" s="175">
        <v>1</v>
      </c>
      <c r="AE9" s="175">
        <v>2.7</v>
      </c>
      <c r="AF9" s="175">
        <v>1</v>
      </c>
      <c r="AG9" s="175">
        <v>2.7</v>
      </c>
      <c r="AH9" s="175">
        <v>1</v>
      </c>
      <c r="AI9" s="175">
        <v>2.7</v>
      </c>
      <c r="AJ9" s="175">
        <v>1</v>
      </c>
      <c r="AK9" s="90">
        <v>8</v>
      </c>
      <c r="AL9" s="90">
        <v>4</v>
      </c>
      <c r="AM9" s="90">
        <v>2</v>
      </c>
      <c r="AN9" s="90">
        <v>0</v>
      </c>
      <c r="AO9" s="175">
        <v>0</v>
      </c>
      <c r="AP9" s="175">
        <v>0</v>
      </c>
      <c r="AQ9" s="24">
        <v>0</v>
      </c>
      <c r="AR9" s="10">
        <v>0</v>
      </c>
      <c r="AS9" s="90">
        <v>4</v>
      </c>
      <c r="AT9" s="90">
        <v>3</v>
      </c>
      <c r="AU9" s="90">
        <v>0</v>
      </c>
      <c r="AV9" s="90">
        <v>2</v>
      </c>
      <c r="AW9" s="11">
        <v>0</v>
      </c>
      <c r="AX9" s="11">
        <v>0</v>
      </c>
      <c r="AY9" s="11">
        <v>0</v>
      </c>
      <c r="AZ9" s="11">
        <v>0</v>
      </c>
      <c r="BA9" s="90">
        <v>2</v>
      </c>
      <c r="BB9" s="90">
        <v>0</v>
      </c>
      <c r="BC9" s="90">
        <v>16</v>
      </c>
      <c r="BD9" s="90">
        <v>3</v>
      </c>
      <c r="BE9" s="90">
        <v>22</v>
      </c>
      <c r="BF9" s="90">
        <v>3</v>
      </c>
      <c r="BG9" s="90">
        <v>21</v>
      </c>
      <c r="BH9" s="90">
        <v>6</v>
      </c>
      <c r="BI9" s="90">
        <v>37</v>
      </c>
      <c r="BJ9" s="90">
        <v>7</v>
      </c>
      <c r="BK9" s="90">
        <v>60</v>
      </c>
      <c r="BL9" s="90">
        <v>77</v>
      </c>
      <c r="BM9" s="90">
        <v>69</v>
      </c>
      <c r="BN9" s="90">
        <v>55</v>
      </c>
      <c r="BO9" s="90">
        <v>2000</v>
      </c>
      <c r="BP9" s="90">
        <v>2000</v>
      </c>
      <c r="BQ9" s="90">
        <v>1000</v>
      </c>
      <c r="BR9" s="90">
        <v>1100</v>
      </c>
      <c r="BS9" s="90">
        <v>2200</v>
      </c>
      <c r="BT9" s="90">
        <v>2200</v>
      </c>
      <c r="BU9" s="90">
        <v>960</v>
      </c>
      <c r="BV9" s="90">
        <v>1216</v>
      </c>
      <c r="BW9" s="90">
        <v>256</v>
      </c>
      <c r="BX9" s="90">
        <v>304</v>
      </c>
      <c r="BY9" s="90">
        <v>1216</v>
      </c>
      <c r="BZ9" s="90">
        <v>1504</v>
      </c>
      <c r="CA9" s="90">
        <v>448</v>
      </c>
      <c r="CB9" s="90">
        <v>1216</v>
      </c>
      <c r="CC9" s="11"/>
      <c r="CD9" s="11"/>
      <c r="CE9" s="11"/>
      <c r="CF9" s="11"/>
      <c r="CG9" s="11"/>
      <c r="CH9" s="11"/>
      <c r="CI9" s="90">
        <v>1000</v>
      </c>
      <c r="CJ9" s="90">
        <v>1600</v>
      </c>
      <c r="CK9" s="90">
        <v>6272</v>
      </c>
      <c r="CL9" s="90">
        <v>2496</v>
      </c>
      <c r="CM9" s="90">
        <v>3835</v>
      </c>
      <c r="CN9" s="90">
        <v>1152</v>
      </c>
      <c r="CO9" s="11"/>
      <c r="CP9" s="11"/>
      <c r="CQ9" s="11"/>
      <c r="CR9" s="11"/>
      <c r="CS9" s="11"/>
      <c r="CT9" s="11"/>
      <c r="CU9" s="11"/>
      <c r="CV9" s="11"/>
      <c r="CW9" s="90">
        <v>18000</v>
      </c>
      <c r="CX9" s="90">
        <v>40000</v>
      </c>
      <c r="CY9" s="11"/>
      <c r="CZ9" s="11"/>
      <c r="DA9" s="11"/>
      <c r="DB9" s="11"/>
      <c r="DC9" s="11"/>
      <c r="DD9" s="11"/>
      <c r="DE9" s="11"/>
      <c r="DF9" s="11"/>
      <c r="DG9" s="11"/>
      <c r="DH9" s="11"/>
    </row>
    <row r="10" spans="1:112" ht="15.75" customHeight="1" x14ac:dyDescent="0.2">
      <c r="A10" s="122" t="s">
        <v>122</v>
      </c>
      <c r="B10" s="10">
        <v>6</v>
      </c>
      <c r="C10" s="10"/>
      <c r="D10" s="177" t="s">
        <v>425</v>
      </c>
      <c r="G10" s="177" t="s">
        <v>426</v>
      </c>
      <c r="H10" s="177" t="s">
        <v>427</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v>0.5</v>
      </c>
      <c r="AN10" s="175">
        <v>0.5</v>
      </c>
      <c r="AO10" s="175">
        <v>0.5</v>
      </c>
      <c r="AP10" s="175">
        <v>0.5</v>
      </c>
      <c r="AQ10" s="24">
        <v>0.5</v>
      </c>
      <c r="AR10" s="10">
        <v>0.5</v>
      </c>
      <c r="AS10" s="175">
        <v>0.5</v>
      </c>
      <c r="AT10" s="175">
        <v>0.5</v>
      </c>
      <c r="AU10" s="11">
        <v>0</v>
      </c>
      <c r="AV10" s="11">
        <v>0</v>
      </c>
      <c r="AW10" s="11">
        <v>0</v>
      </c>
      <c r="AX10" s="11">
        <v>0</v>
      </c>
      <c r="AY10" s="11">
        <v>0.5</v>
      </c>
      <c r="AZ10" s="11">
        <v>0.5</v>
      </c>
      <c r="BA10" s="11">
        <v>0.5</v>
      </c>
      <c r="BB10" s="11">
        <v>0.5</v>
      </c>
      <c r="BC10" s="11">
        <v>1</v>
      </c>
      <c r="BD10" s="11">
        <v>1</v>
      </c>
      <c r="BE10" s="11">
        <v>1</v>
      </c>
      <c r="BF10" s="11">
        <v>1</v>
      </c>
      <c r="BG10" s="11">
        <v>0</v>
      </c>
      <c r="BH10" s="11">
        <v>0</v>
      </c>
      <c r="BI10" s="90">
        <v>1</v>
      </c>
      <c r="BJ10" s="90">
        <v>0</v>
      </c>
      <c r="BK10" s="90">
        <v>0</v>
      </c>
      <c r="BL10" s="90">
        <v>0</v>
      </c>
      <c r="BM10" s="90">
        <v>2</v>
      </c>
      <c r="BN10" s="90">
        <v>3</v>
      </c>
      <c r="BO10" s="90">
        <v>1</v>
      </c>
      <c r="BP10" s="90">
        <v>1</v>
      </c>
      <c r="BQ10" s="90">
        <v>1</v>
      </c>
      <c r="BR10" s="90">
        <v>7</v>
      </c>
      <c r="BS10" s="90">
        <v>11</v>
      </c>
      <c r="BT10" s="90">
        <v>13</v>
      </c>
      <c r="BU10" s="90">
        <v>15</v>
      </c>
      <c r="BV10" s="90">
        <v>12</v>
      </c>
      <c r="BW10" s="90">
        <v>28</v>
      </c>
      <c r="BX10" s="90">
        <v>23</v>
      </c>
      <c r="BY10" s="90">
        <v>16</v>
      </c>
      <c r="BZ10" s="90">
        <v>26</v>
      </c>
      <c r="CA10" s="90">
        <v>19</v>
      </c>
      <c r="CB10" s="90">
        <v>28</v>
      </c>
      <c r="CC10" s="11"/>
      <c r="CD10" s="11"/>
      <c r="CE10" s="11"/>
      <c r="CF10" s="11"/>
      <c r="CG10" s="11"/>
      <c r="CH10" s="11"/>
      <c r="CI10" s="181">
        <v>81</v>
      </c>
      <c r="CJ10" s="181">
        <v>56</v>
      </c>
      <c r="CK10" s="90">
        <v>94</v>
      </c>
      <c r="CL10" s="90">
        <v>33</v>
      </c>
      <c r="CM10" s="11"/>
      <c r="CN10" s="11"/>
      <c r="CO10" s="11"/>
      <c r="CP10" s="11"/>
      <c r="CQ10" s="11"/>
      <c r="CR10" s="11"/>
      <c r="CS10" s="11"/>
      <c r="CT10" s="11"/>
      <c r="CU10" s="11"/>
      <c r="CV10" s="11"/>
      <c r="CW10" s="11"/>
      <c r="CX10" s="11"/>
      <c r="CY10" s="11"/>
      <c r="CZ10" s="11"/>
      <c r="DA10" s="11"/>
      <c r="DB10" s="11"/>
      <c r="DC10" s="11"/>
      <c r="DD10" s="11"/>
      <c r="DE10" s="11"/>
      <c r="DF10" s="11"/>
      <c r="DG10" s="11"/>
      <c r="DH10" s="11"/>
    </row>
    <row r="11" spans="1:112" ht="15.75" customHeight="1" x14ac:dyDescent="0.2">
      <c r="A11" s="122" t="s">
        <v>122</v>
      </c>
      <c r="B11" s="10">
        <v>7</v>
      </c>
      <c r="C11" s="10"/>
      <c r="D11" s="177" t="s">
        <v>78</v>
      </c>
      <c r="G11" s="177" t="s">
        <v>74</v>
      </c>
      <c r="H11" s="177" t="s">
        <v>427</v>
      </c>
      <c r="I11" s="11"/>
      <c r="J11" s="11"/>
      <c r="K11" s="11"/>
      <c r="L11" s="11"/>
      <c r="M11" s="24"/>
      <c r="N11" s="24"/>
      <c r="O11" s="24"/>
      <c r="P11" s="11"/>
      <c r="Q11" s="24"/>
      <c r="R11" s="24"/>
      <c r="S11" s="24"/>
      <c r="T11" s="11"/>
      <c r="U11" s="24"/>
      <c r="V11" s="24"/>
      <c r="W11" s="24"/>
      <c r="X11" s="11"/>
      <c r="Y11" s="24"/>
      <c r="Z11" s="24"/>
      <c r="AA11" s="24"/>
      <c r="AB11" s="11"/>
      <c r="AC11" s="11"/>
      <c r="AD11" s="11"/>
      <c r="AE11" s="11"/>
      <c r="AF11" s="11"/>
      <c r="AG11" s="24"/>
      <c r="AH11" s="24"/>
      <c r="AI11" s="24"/>
      <c r="AJ11" s="11"/>
      <c r="AK11" s="24"/>
      <c r="AL11" s="24"/>
      <c r="AM11" s="24">
        <v>0</v>
      </c>
      <c r="AN11" s="11">
        <v>0.5</v>
      </c>
      <c r="AO11" s="167">
        <v>0</v>
      </c>
      <c r="AP11" s="167">
        <v>0.5</v>
      </c>
      <c r="AQ11" s="10">
        <v>0</v>
      </c>
      <c r="AR11" s="10">
        <v>0</v>
      </c>
      <c r="AS11" s="11">
        <v>0</v>
      </c>
      <c r="AT11" s="11">
        <v>0</v>
      </c>
      <c r="AU11" s="11">
        <v>1</v>
      </c>
      <c r="AV11" s="11">
        <v>1</v>
      </c>
      <c r="AW11" s="11">
        <v>1</v>
      </c>
      <c r="AX11" s="11">
        <v>1</v>
      </c>
      <c r="AY11" s="11">
        <v>0</v>
      </c>
      <c r="AZ11" s="11">
        <v>0.5</v>
      </c>
      <c r="BA11" s="167">
        <v>0</v>
      </c>
      <c r="BB11" s="167">
        <v>0.5</v>
      </c>
      <c r="BC11" s="11">
        <v>2</v>
      </c>
      <c r="BD11" s="11">
        <v>0</v>
      </c>
      <c r="BE11" s="11">
        <v>2</v>
      </c>
      <c r="BF11" s="11">
        <v>0</v>
      </c>
      <c r="BG11" s="90">
        <v>5</v>
      </c>
      <c r="BH11" s="90">
        <v>4</v>
      </c>
      <c r="BI11" s="90">
        <v>9</v>
      </c>
      <c r="BJ11" s="90">
        <v>0</v>
      </c>
      <c r="BK11" s="90">
        <v>0</v>
      </c>
      <c r="BL11" s="90">
        <v>0</v>
      </c>
      <c r="BM11" s="90">
        <v>5</v>
      </c>
      <c r="BN11" s="90">
        <v>2</v>
      </c>
      <c r="BO11" s="90">
        <v>25</v>
      </c>
      <c r="BP11" s="90">
        <v>5</v>
      </c>
      <c r="BQ11" s="90">
        <v>750</v>
      </c>
      <c r="BR11" s="90">
        <v>750</v>
      </c>
      <c r="BS11" s="90">
        <v>2200</v>
      </c>
      <c r="BT11" s="90">
        <v>2200</v>
      </c>
      <c r="BU11" s="90">
        <v>800</v>
      </c>
      <c r="BV11" s="90">
        <v>560</v>
      </c>
      <c r="BW11" s="90">
        <v>492</v>
      </c>
      <c r="BX11" s="90">
        <v>466</v>
      </c>
      <c r="BY11" s="90">
        <v>97</v>
      </c>
      <c r="BZ11" s="90">
        <v>139</v>
      </c>
      <c r="CA11" s="90">
        <v>34</v>
      </c>
      <c r="CB11" s="90">
        <v>48</v>
      </c>
      <c r="CC11" s="11"/>
      <c r="CD11" s="11"/>
      <c r="CE11" s="11"/>
      <c r="CF11" s="11"/>
      <c r="CG11" s="11"/>
      <c r="CH11" s="11"/>
      <c r="CI11" s="90">
        <v>546</v>
      </c>
      <c r="CJ11" s="11"/>
      <c r="CK11" s="90">
        <v>738</v>
      </c>
      <c r="CL11" s="90">
        <v>186</v>
      </c>
      <c r="CM11" s="11">
        <v>594</v>
      </c>
      <c r="CN11" s="11">
        <v>224</v>
      </c>
      <c r="CO11" s="167">
        <v>594</v>
      </c>
      <c r="CP11" s="167">
        <v>224</v>
      </c>
      <c r="CQ11" s="167">
        <v>594</v>
      </c>
      <c r="CR11" s="167">
        <v>224</v>
      </c>
      <c r="CS11" s="167">
        <v>594</v>
      </c>
      <c r="CT11" s="167">
        <v>224</v>
      </c>
      <c r="CU11" s="11">
        <v>170</v>
      </c>
      <c r="CV11" s="11">
        <v>110</v>
      </c>
      <c r="CW11" s="167">
        <v>170</v>
      </c>
      <c r="CX11" s="167">
        <v>110</v>
      </c>
      <c r="CY11" s="167">
        <v>170</v>
      </c>
      <c r="CZ11" s="167">
        <v>110</v>
      </c>
      <c r="DA11" s="167">
        <v>170</v>
      </c>
      <c r="DB11" s="167">
        <v>110</v>
      </c>
      <c r="DC11" s="167">
        <v>170</v>
      </c>
      <c r="DD11" s="167">
        <v>110</v>
      </c>
      <c r="DE11" s="11">
        <v>5.2</v>
      </c>
      <c r="DF11" s="11">
        <v>5</v>
      </c>
      <c r="DG11" s="167">
        <v>5.2</v>
      </c>
      <c r="DH11" s="167">
        <v>5</v>
      </c>
    </row>
    <row r="12" spans="1:112" ht="15.75" customHeight="1" x14ac:dyDescent="0.2">
      <c r="A12" s="122" t="s">
        <v>122</v>
      </c>
      <c r="B12" s="10">
        <v>8</v>
      </c>
      <c r="C12" s="10"/>
      <c r="D12" s="177" t="s">
        <v>428</v>
      </c>
      <c r="G12" s="177" t="s">
        <v>199</v>
      </c>
      <c r="H12" s="177" t="s">
        <v>36</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v>0</v>
      </c>
      <c r="AR12" s="10">
        <v>0</v>
      </c>
      <c r="AS12" s="167">
        <v>0</v>
      </c>
      <c r="AT12" s="167">
        <v>0</v>
      </c>
      <c r="AU12" s="167">
        <v>0</v>
      </c>
      <c r="AV12" s="167">
        <v>0</v>
      </c>
      <c r="AW12" s="167">
        <v>0</v>
      </c>
      <c r="AX12" s="167">
        <v>0</v>
      </c>
      <c r="AY12" s="11">
        <v>0</v>
      </c>
      <c r="AZ12" s="11">
        <v>0.5</v>
      </c>
      <c r="BA12" s="167">
        <v>0</v>
      </c>
      <c r="BB12" s="167">
        <v>0.5</v>
      </c>
      <c r="BC12" s="11">
        <v>0.5</v>
      </c>
      <c r="BD12" s="11">
        <v>1.5</v>
      </c>
      <c r="BE12" s="167">
        <v>0.5</v>
      </c>
      <c r="BF12" s="167">
        <v>1.5</v>
      </c>
      <c r="BG12" s="11">
        <v>0</v>
      </c>
      <c r="BH12" s="167">
        <v>0</v>
      </c>
      <c r="BI12" s="167">
        <v>0</v>
      </c>
      <c r="BJ12" s="167">
        <v>0</v>
      </c>
      <c r="BK12" s="167">
        <v>0</v>
      </c>
      <c r="BL12" s="167">
        <v>0</v>
      </c>
      <c r="BM12" s="167">
        <v>0</v>
      </c>
      <c r="BN12" s="167">
        <v>0</v>
      </c>
      <c r="BO12" s="167">
        <v>0</v>
      </c>
      <c r="BP12" s="167">
        <v>0</v>
      </c>
      <c r="BQ12" s="90">
        <v>5</v>
      </c>
      <c r="BR12" s="90">
        <v>8</v>
      </c>
      <c r="BS12" s="90">
        <v>9</v>
      </c>
      <c r="BT12" s="90">
        <v>12</v>
      </c>
      <c r="BU12" s="90">
        <v>8</v>
      </c>
      <c r="BV12" s="90">
        <v>12</v>
      </c>
      <c r="BW12" s="90">
        <v>19</v>
      </c>
      <c r="BX12" s="90">
        <v>33</v>
      </c>
      <c r="BY12" s="90">
        <v>4</v>
      </c>
      <c r="BZ12" s="90">
        <v>33</v>
      </c>
      <c r="CA12" s="90">
        <v>1</v>
      </c>
      <c r="CB12" s="90">
        <v>5</v>
      </c>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row>
    <row r="13" spans="1:112" s="44" customFormat="1" ht="14.25" customHeight="1" x14ac:dyDescent="0.2">
      <c r="A13" s="122" t="s">
        <v>122</v>
      </c>
      <c r="B13" s="122">
        <v>9</v>
      </c>
      <c r="C13" s="43"/>
      <c r="D13" s="177" t="s">
        <v>429</v>
      </c>
      <c r="G13" s="177" t="s">
        <v>74</v>
      </c>
      <c r="H13" s="177" t="s">
        <v>430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v>0</v>
      </c>
      <c r="AR13" s="43">
        <v>0.5</v>
      </c>
      <c r="AS13" s="167">
        <v>0</v>
      </c>
      <c r="AT13" s="167">
        <v>0.5</v>
      </c>
      <c r="AU13" s="167">
        <v>0</v>
      </c>
      <c r="AV13" s="167">
        <v>0.5</v>
      </c>
      <c r="AW13" s="167">
        <v>0</v>
      </c>
      <c r="AX13" s="167">
        <v>0.5</v>
      </c>
      <c r="AY13" s="43">
        <v>0</v>
      </c>
      <c r="AZ13" s="43">
        <v>0</v>
      </c>
      <c r="BA13" s="43">
        <v>0</v>
      </c>
      <c r="BB13" s="43">
        <v>0</v>
      </c>
      <c r="BC13" s="43">
        <v>0</v>
      </c>
      <c r="BD13" s="43">
        <v>0</v>
      </c>
      <c r="BE13" s="43">
        <v>0</v>
      </c>
      <c r="BF13" s="43">
        <v>0</v>
      </c>
      <c r="BG13" s="90">
        <v>0</v>
      </c>
      <c r="BH13" s="90">
        <v>2</v>
      </c>
      <c r="BI13" s="43">
        <v>0</v>
      </c>
      <c r="BJ13" s="43">
        <v>0</v>
      </c>
      <c r="BK13" s="43">
        <v>0</v>
      </c>
      <c r="BL13" s="43">
        <v>0</v>
      </c>
      <c r="BM13" s="90">
        <v>1</v>
      </c>
      <c r="BN13" s="90">
        <v>1</v>
      </c>
      <c r="BO13" s="90">
        <v>0</v>
      </c>
      <c r="BP13" s="90">
        <v>2</v>
      </c>
      <c r="BQ13" s="90">
        <v>0</v>
      </c>
      <c r="BR13" s="90">
        <v>5</v>
      </c>
      <c r="BS13" s="90">
        <v>9</v>
      </c>
      <c r="BT13" s="90">
        <v>17</v>
      </c>
      <c r="BU13" s="90">
        <v>9</v>
      </c>
      <c r="BV13" s="90">
        <v>14</v>
      </c>
      <c r="BW13" s="90">
        <v>38</v>
      </c>
      <c r="BX13" s="90">
        <v>43</v>
      </c>
      <c r="BY13" s="90">
        <v>29</v>
      </c>
      <c r="BZ13" s="90">
        <v>53</v>
      </c>
      <c r="CA13" s="90">
        <v>9</v>
      </c>
      <c r="CB13" s="90">
        <v>14</v>
      </c>
      <c r="CC13" s="43"/>
      <c r="CD13" s="43"/>
      <c r="CE13" s="43"/>
      <c r="CF13" s="43"/>
      <c r="CG13" s="43"/>
      <c r="CH13" s="43"/>
      <c r="CI13" s="90">
        <v>4</v>
      </c>
      <c r="CJ13" s="90"/>
      <c r="CK13" s="90">
        <v>11</v>
      </c>
      <c r="CL13" s="90">
        <v>5</v>
      </c>
      <c r="CM13" s="43">
        <v>2.8</v>
      </c>
      <c r="CN13" s="43">
        <v>1</v>
      </c>
      <c r="CO13" s="167">
        <v>2.8</v>
      </c>
      <c r="CP13" s="167">
        <v>1</v>
      </c>
      <c r="CQ13" s="167">
        <v>2.8</v>
      </c>
      <c r="CR13" s="167">
        <v>1</v>
      </c>
      <c r="CS13" s="167">
        <v>2.8</v>
      </c>
      <c r="CT13" s="167">
        <v>1</v>
      </c>
      <c r="CU13" s="167">
        <v>2.8</v>
      </c>
      <c r="CV13" s="167">
        <v>1</v>
      </c>
      <c r="CW13" s="43"/>
      <c r="CX13" s="43"/>
      <c r="CY13" s="43"/>
      <c r="CZ13" s="43"/>
      <c r="DA13" s="43"/>
      <c r="DB13" s="43"/>
      <c r="DC13" s="43"/>
      <c r="DD13" s="43"/>
      <c r="DE13" s="43"/>
      <c r="DF13" s="43"/>
      <c r="DG13" s="43"/>
      <c r="DH13" s="43"/>
    </row>
    <row r="14" spans="1:112" ht="15.75" customHeight="1" x14ac:dyDescent="0.2">
      <c r="A14" s="122" t="s">
        <v>122</v>
      </c>
      <c r="B14" s="122">
        <v>10</v>
      </c>
      <c r="C14" s="11"/>
      <c r="D14" s="177" t="s">
        <v>431</v>
      </c>
      <c r="G14" s="177" t="s">
        <v>422</v>
      </c>
      <c r="H14" s="177" t="s">
        <v>432</v>
      </c>
      <c r="I14" s="11">
        <v>1</v>
      </c>
      <c r="J14" s="11">
        <v>0</v>
      </c>
      <c r="K14" s="11">
        <v>1</v>
      </c>
      <c r="L14" s="11">
        <v>0</v>
      </c>
      <c r="M14" s="25">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68">
        <v>0</v>
      </c>
      <c r="AD14" s="168">
        <v>0</v>
      </c>
      <c r="AE14" s="168">
        <v>0</v>
      </c>
      <c r="AF14" s="168">
        <v>0</v>
      </c>
      <c r="AG14" s="168">
        <v>0</v>
      </c>
      <c r="AH14" s="168">
        <v>0</v>
      </c>
      <c r="AI14" s="11"/>
      <c r="AJ14" s="11"/>
      <c r="AK14" s="11"/>
      <c r="AL14" s="11"/>
      <c r="AM14" s="11"/>
      <c r="AN14" s="11"/>
      <c r="AO14" s="11"/>
      <c r="AP14" s="11"/>
      <c r="AQ14" s="11"/>
      <c r="AR14" s="11"/>
      <c r="AS14" s="11"/>
      <c r="AT14" s="11"/>
      <c r="AU14" s="11"/>
      <c r="AV14" s="11"/>
      <c r="AW14" s="11"/>
      <c r="AX14" s="11"/>
      <c r="AY14" s="167">
        <v>0</v>
      </c>
      <c r="AZ14" s="167">
        <v>0</v>
      </c>
      <c r="BA14" s="167">
        <v>0</v>
      </c>
      <c r="BB14" s="167">
        <v>0</v>
      </c>
      <c r="BC14" s="167">
        <v>0</v>
      </c>
      <c r="BD14" s="167">
        <v>0</v>
      </c>
      <c r="BE14" s="11">
        <v>1.5</v>
      </c>
      <c r="BF14" s="11">
        <v>1.5</v>
      </c>
      <c r="BG14" s="167">
        <v>1.5</v>
      </c>
      <c r="BH14" s="167">
        <v>1.5</v>
      </c>
      <c r="BI14" s="11">
        <v>2.2999999999999998</v>
      </c>
      <c r="BJ14" s="11">
        <v>6</v>
      </c>
      <c r="BK14" s="167">
        <v>2.2999999999999998</v>
      </c>
      <c r="BL14" s="167">
        <v>6</v>
      </c>
      <c r="BM14" s="167">
        <v>2.2999999999999998</v>
      </c>
      <c r="BN14" s="167">
        <v>6</v>
      </c>
      <c r="BO14" s="90">
        <v>80</v>
      </c>
      <c r="BP14" s="90">
        <v>176</v>
      </c>
      <c r="BQ14" s="90">
        <v>120</v>
      </c>
      <c r="BR14" s="90">
        <v>184</v>
      </c>
      <c r="BS14" s="90">
        <v>73</v>
      </c>
      <c r="BT14" s="90">
        <v>91</v>
      </c>
      <c r="BU14" s="11">
        <v>66.5</v>
      </c>
      <c r="BV14" s="11">
        <v>76</v>
      </c>
      <c r="BW14" s="167">
        <v>66.5</v>
      </c>
      <c r="BX14" s="167">
        <v>76</v>
      </c>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row>
    <row r="15" spans="1:112" s="40" customFormat="1" ht="15.75" customHeight="1" x14ac:dyDescent="0.2">
      <c r="A15" s="122" t="s">
        <v>122</v>
      </c>
      <c r="B15" s="122">
        <v>11</v>
      </c>
      <c r="C15" s="39"/>
      <c r="D15" s="177" t="s">
        <v>425</v>
      </c>
      <c r="G15" s="177" t="s">
        <v>74</v>
      </c>
      <c r="H15" s="177" t="s">
        <v>427</v>
      </c>
      <c r="J15" s="39"/>
      <c r="K15" s="39"/>
      <c r="L15" s="39"/>
      <c r="M15" s="42"/>
      <c r="N15" s="42"/>
      <c r="O15" s="42"/>
      <c r="P15" s="39"/>
      <c r="Q15" s="42"/>
      <c r="R15" s="42"/>
      <c r="S15" s="42"/>
      <c r="T15" s="39"/>
      <c r="U15" s="42"/>
      <c r="V15" s="42"/>
      <c r="W15" s="42"/>
      <c r="X15" s="39"/>
      <c r="Y15" s="42"/>
      <c r="Z15" s="42"/>
      <c r="AA15" s="42"/>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v>2</v>
      </c>
      <c r="BD15" s="39">
        <v>1.5</v>
      </c>
      <c r="BE15" s="39">
        <v>2</v>
      </c>
      <c r="BF15" s="39">
        <v>1.5</v>
      </c>
      <c r="BG15" s="90">
        <v>6</v>
      </c>
      <c r="BH15" s="90">
        <v>4</v>
      </c>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row>
    <row r="16" spans="1:112" s="121" customFormat="1" ht="15.75" customHeight="1" x14ac:dyDescent="0.2">
      <c r="A16" s="122" t="s">
        <v>122</v>
      </c>
      <c r="B16" s="122">
        <v>12</v>
      </c>
      <c r="C16" s="11"/>
      <c r="D16" s="177" t="s">
        <v>80</v>
      </c>
      <c r="E16"/>
      <c r="F16"/>
      <c r="G16" s="177" t="s">
        <v>422</v>
      </c>
      <c r="H16" s="177" t="s">
        <v>433</v>
      </c>
      <c r="I16" s="123"/>
      <c r="J16" s="122"/>
      <c r="K16" s="122"/>
      <c r="L16" s="122"/>
      <c r="M16" s="124"/>
      <c r="N16" s="124"/>
      <c r="O16" s="124"/>
      <c r="P16" s="122"/>
      <c r="Q16" s="124"/>
      <c r="R16" s="124"/>
      <c r="S16" s="124"/>
      <c r="T16" s="122"/>
      <c r="U16" s="124"/>
      <c r="V16" s="124"/>
      <c r="W16" s="124"/>
      <c r="X16" s="122"/>
      <c r="Y16" s="124"/>
      <c r="Z16" s="124"/>
      <c r="AA16" s="124"/>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v>1.5</v>
      </c>
      <c r="BD16" s="122">
        <v>1.5</v>
      </c>
      <c r="BE16" s="167">
        <v>1.5</v>
      </c>
      <c r="BF16" s="167">
        <v>1.5</v>
      </c>
      <c r="BG16" s="90">
        <v>6</v>
      </c>
      <c r="BH16" s="90">
        <v>4</v>
      </c>
      <c r="BI16" s="122">
        <v>0</v>
      </c>
      <c r="BJ16" s="122">
        <v>0</v>
      </c>
      <c r="BK16" s="122">
        <v>0</v>
      </c>
      <c r="BL16" s="122">
        <v>0</v>
      </c>
      <c r="BM16" s="90">
        <v>1</v>
      </c>
      <c r="BN16" s="90">
        <v>1</v>
      </c>
      <c r="BO16" s="122">
        <v>0</v>
      </c>
      <c r="BP16" s="122">
        <v>0</v>
      </c>
      <c r="BQ16" s="90">
        <v>97</v>
      </c>
      <c r="BR16" s="90">
        <v>93</v>
      </c>
      <c r="BS16" s="90">
        <v>92</v>
      </c>
      <c r="BT16" s="90">
        <v>95</v>
      </c>
      <c r="BU16" s="90">
        <v>52</v>
      </c>
      <c r="BV16" s="90">
        <v>43</v>
      </c>
      <c r="BW16" s="90">
        <v>170</v>
      </c>
      <c r="BX16" s="90">
        <v>186</v>
      </c>
      <c r="BY16" s="90">
        <v>78</v>
      </c>
      <c r="BZ16" s="90">
        <v>135</v>
      </c>
      <c r="CA16" s="90">
        <v>72</v>
      </c>
      <c r="CB16" s="90">
        <v>104</v>
      </c>
      <c r="CC16" s="122"/>
      <c r="CD16" s="122"/>
      <c r="CE16" s="122"/>
      <c r="CF16" s="122"/>
      <c r="CG16" s="122"/>
      <c r="CH16" s="122"/>
      <c r="CI16" s="122">
        <v>111</v>
      </c>
      <c r="CJ16" s="122">
        <v>42</v>
      </c>
      <c r="CK16" s="167">
        <v>111</v>
      </c>
      <c r="CL16" s="167">
        <v>42</v>
      </c>
      <c r="CM16" s="122">
        <v>290</v>
      </c>
      <c r="CN16" s="122">
        <v>122</v>
      </c>
      <c r="CO16" s="167">
        <v>290</v>
      </c>
      <c r="CP16" s="167">
        <v>122</v>
      </c>
      <c r="CQ16" s="167">
        <v>290</v>
      </c>
      <c r="CR16" s="167">
        <v>122</v>
      </c>
      <c r="CS16" s="167">
        <v>290</v>
      </c>
      <c r="CT16" s="167">
        <v>122</v>
      </c>
      <c r="CU16" s="122"/>
      <c r="CV16" s="122"/>
      <c r="CW16" s="122"/>
      <c r="CX16" s="122"/>
      <c r="CY16" s="122"/>
      <c r="CZ16" s="122"/>
      <c r="DA16" s="122"/>
      <c r="DB16" s="122"/>
      <c r="DC16" s="122">
        <v>34.700000000000003</v>
      </c>
      <c r="DD16" s="122">
        <v>27.7</v>
      </c>
      <c r="DE16" s="167">
        <v>34.700000000000003</v>
      </c>
      <c r="DF16" s="167">
        <v>27.7</v>
      </c>
      <c r="DG16" s="167">
        <v>34.700000000000003</v>
      </c>
      <c r="DH16" s="167">
        <v>27.7</v>
      </c>
    </row>
    <row r="17" spans="1:112" s="121" customFormat="1" ht="15.75" customHeight="1" x14ac:dyDescent="0.2">
      <c r="A17" s="122" t="s">
        <v>122</v>
      </c>
      <c r="B17" s="122">
        <v>13</v>
      </c>
      <c r="C17" s="25"/>
      <c r="D17" s="177" t="s">
        <v>429</v>
      </c>
      <c r="G17" s="177" t="s">
        <v>74</v>
      </c>
      <c r="H17" s="177" t="s">
        <v>434</v>
      </c>
      <c r="I17" s="123"/>
      <c r="J17" s="122"/>
      <c r="K17" s="122"/>
      <c r="L17" s="122"/>
      <c r="M17" s="124"/>
      <c r="N17" s="124"/>
      <c r="O17" s="124"/>
      <c r="P17" s="122"/>
      <c r="Q17" s="124"/>
      <c r="R17" s="124"/>
      <c r="S17" s="124"/>
      <c r="T17" s="122"/>
      <c r="U17" s="124"/>
      <c r="V17" s="124"/>
      <c r="W17" s="124"/>
      <c r="X17" s="122"/>
      <c r="Y17" s="124"/>
      <c r="Z17" s="124"/>
      <c r="AA17" s="124"/>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v>0</v>
      </c>
      <c r="BJ17" s="122">
        <v>0</v>
      </c>
      <c r="BK17" s="122">
        <v>1</v>
      </c>
      <c r="BL17" s="122">
        <v>0</v>
      </c>
      <c r="BM17" s="122">
        <v>0</v>
      </c>
      <c r="BN17" s="122">
        <v>0</v>
      </c>
      <c r="BO17" s="122">
        <v>0</v>
      </c>
      <c r="BP17" s="122">
        <v>0</v>
      </c>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row>
    <row r="18" spans="1:112" s="253" customFormat="1" ht="15.75" customHeight="1" x14ac:dyDescent="0.2">
      <c r="A18" s="254"/>
      <c r="B18" s="254"/>
      <c r="C18" s="256"/>
      <c r="D18" s="130"/>
      <c r="G18" s="130"/>
      <c r="H18" s="130"/>
      <c r="I18" s="255"/>
      <c r="J18" s="254"/>
      <c r="K18" s="254"/>
      <c r="L18" s="254"/>
      <c r="M18" s="256"/>
      <c r="N18" s="256"/>
      <c r="O18" s="256"/>
      <c r="P18" s="254"/>
      <c r="Q18" s="256"/>
      <c r="R18" s="256"/>
      <c r="S18" s="256"/>
      <c r="T18" s="254"/>
      <c r="U18" s="256"/>
      <c r="V18" s="256"/>
      <c r="W18" s="256"/>
      <c r="X18" s="254"/>
      <c r="Y18" s="256"/>
      <c r="Z18" s="256"/>
      <c r="AA18" s="256"/>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row>
    <row r="19" spans="1:112" s="121" customFormat="1" ht="15.75" customHeight="1" x14ac:dyDescent="0.2">
      <c r="A19" s="122"/>
      <c r="B19" s="122"/>
      <c r="C19" s="124"/>
      <c r="D19" s="28"/>
      <c r="E19" s="122"/>
      <c r="F19" s="122"/>
      <c r="G19" s="122"/>
      <c r="H19" s="122"/>
      <c r="I19" s="123"/>
      <c r="J19" s="122"/>
      <c r="K19" s="122"/>
      <c r="L19" s="122"/>
      <c r="M19" s="124"/>
      <c r="N19" s="124"/>
      <c r="O19" s="124"/>
      <c r="P19" s="122"/>
      <c r="Q19" s="124"/>
      <c r="R19" s="124"/>
      <c r="S19" s="124"/>
      <c r="T19" s="122"/>
      <c r="U19" s="124"/>
      <c r="V19" s="124"/>
      <c r="W19" s="124"/>
      <c r="X19" s="122"/>
      <c r="Y19" s="124"/>
      <c r="Z19" s="124"/>
      <c r="AA19" s="124"/>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row>
    <row r="20" spans="1:112" s="121" customFormat="1" ht="15.75" customHeight="1" x14ac:dyDescent="0.2">
      <c r="A20" s="122"/>
      <c r="B20" s="122"/>
      <c r="C20" s="124"/>
      <c r="D20" s="28"/>
      <c r="E20" s="122"/>
      <c r="F20" s="122"/>
      <c r="G20" s="122"/>
      <c r="H20" s="122"/>
      <c r="I20" s="41" t="s">
        <v>133</v>
      </c>
      <c r="J20" s="122"/>
      <c r="K20" s="122"/>
      <c r="L20" s="122"/>
      <c r="M20" s="124"/>
      <c r="N20" s="124"/>
      <c r="O20" s="124"/>
      <c r="P20" s="122"/>
      <c r="Q20" s="124"/>
      <c r="R20" s="124"/>
      <c r="S20" s="124"/>
      <c r="T20" s="122"/>
      <c r="U20" s="124"/>
      <c r="V20" s="124"/>
      <c r="W20" s="124"/>
      <c r="X20" s="122"/>
      <c r="Y20" s="124"/>
      <c r="Z20" s="124"/>
      <c r="AA20" s="124"/>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row>
    <row r="21" spans="1:112" ht="15.75" customHeight="1" x14ac:dyDescent="0.2">
      <c r="A21" s="11"/>
      <c r="B21" s="122"/>
      <c r="C21" s="25"/>
      <c r="D21" s="26"/>
      <c r="E21" s="24"/>
      <c r="F21" s="24"/>
      <c r="G21" s="24"/>
      <c r="H21" s="24"/>
      <c r="I21" s="11">
        <f>SUM(I5:I17)</f>
        <v>1</v>
      </c>
      <c r="J21" s="254">
        <f t="shared" ref="J21:BU21" si="0">SUM(J5:J17)</f>
        <v>0</v>
      </c>
      <c r="K21" s="254">
        <f t="shared" si="0"/>
        <v>1</v>
      </c>
      <c r="L21" s="254">
        <f t="shared" si="0"/>
        <v>0</v>
      </c>
      <c r="M21" s="254">
        <f t="shared" si="0"/>
        <v>0</v>
      </c>
      <c r="N21" s="254">
        <f t="shared" si="0"/>
        <v>0</v>
      </c>
      <c r="O21" s="254">
        <f t="shared" si="0"/>
        <v>1.3</v>
      </c>
      <c r="P21" s="254">
        <f t="shared" si="0"/>
        <v>2.7</v>
      </c>
      <c r="Q21" s="254">
        <f t="shared" si="0"/>
        <v>1.55</v>
      </c>
      <c r="R21" s="254">
        <f t="shared" si="0"/>
        <v>4.45</v>
      </c>
      <c r="S21" s="254">
        <f t="shared" si="0"/>
        <v>1.55</v>
      </c>
      <c r="T21" s="254">
        <f t="shared" si="0"/>
        <v>4.45</v>
      </c>
      <c r="U21" s="254">
        <f t="shared" si="0"/>
        <v>0.65</v>
      </c>
      <c r="V21" s="254">
        <f t="shared" si="0"/>
        <v>1.95</v>
      </c>
      <c r="W21" s="254">
        <f t="shared" si="0"/>
        <v>0.65</v>
      </c>
      <c r="X21" s="254">
        <f t="shared" si="0"/>
        <v>1.95</v>
      </c>
      <c r="Y21" s="254">
        <f t="shared" si="0"/>
        <v>0.7</v>
      </c>
      <c r="Z21" s="254">
        <f t="shared" si="0"/>
        <v>1.2</v>
      </c>
      <c r="AA21" s="254">
        <f t="shared" si="0"/>
        <v>0.7</v>
      </c>
      <c r="AB21" s="254">
        <f t="shared" si="0"/>
        <v>1.2</v>
      </c>
      <c r="AC21" s="254">
        <f t="shared" si="0"/>
        <v>0.7</v>
      </c>
      <c r="AD21" s="254">
        <f t="shared" si="0"/>
        <v>1.2</v>
      </c>
      <c r="AE21" s="254">
        <f t="shared" si="0"/>
        <v>5</v>
      </c>
      <c r="AF21" s="254">
        <f t="shared" si="0"/>
        <v>2</v>
      </c>
      <c r="AG21" s="254">
        <f t="shared" si="0"/>
        <v>5</v>
      </c>
      <c r="AH21" s="254">
        <f t="shared" si="0"/>
        <v>2</v>
      </c>
      <c r="AI21" s="254">
        <f t="shared" si="0"/>
        <v>5</v>
      </c>
      <c r="AJ21" s="254">
        <f t="shared" si="0"/>
        <v>2</v>
      </c>
      <c r="AK21" s="254">
        <f t="shared" si="0"/>
        <v>12</v>
      </c>
      <c r="AL21" s="254">
        <f t="shared" si="0"/>
        <v>8</v>
      </c>
      <c r="AM21" s="254">
        <f t="shared" si="0"/>
        <v>3.5</v>
      </c>
      <c r="AN21" s="254">
        <f t="shared" si="0"/>
        <v>1.5</v>
      </c>
      <c r="AO21" s="254">
        <f t="shared" si="0"/>
        <v>0.5</v>
      </c>
      <c r="AP21" s="254">
        <f t="shared" si="0"/>
        <v>2.5</v>
      </c>
      <c r="AQ21" s="254">
        <f t="shared" si="0"/>
        <v>2</v>
      </c>
      <c r="AR21" s="254">
        <f t="shared" si="0"/>
        <v>4</v>
      </c>
      <c r="AS21" s="254">
        <f t="shared" si="0"/>
        <v>8</v>
      </c>
      <c r="AT21" s="254">
        <f t="shared" si="0"/>
        <v>10</v>
      </c>
      <c r="AU21" s="254">
        <f t="shared" si="0"/>
        <v>2</v>
      </c>
      <c r="AV21" s="254">
        <f t="shared" si="0"/>
        <v>5.5</v>
      </c>
      <c r="AW21" s="254">
        <f t="shared" si="0"/>
        <v>1</v>
      </c>
      <c r="AX21" s="254">
        <f t="shared" si="0"/>
        <v>2.5</v>
      </c>
      <c r="AY21" s="254">
        <f t="shared" si="0"/>
        <v>2.5</v>
      </c>
      <c r="AZ21" s="254">
        <f t="shared" si="0"/>
        <v>1.5</v>
      </c>
      <c r="BA21" s="254">
        <f t="shared" si="0"/>
        <v>5.5</v>
      </c>
      <c r="BB21" s="254">
        <f t="shared" si="0"/>
        <v>1.5</v>
      </c>
      <c r="BC21" s="254">
        <f t="shared" si="0"/>
        <v>25.5</v>
      </c>
      <c r="BD21" s="254">
        <f t="shared" si="0"/>
        <v>10</v>
      </c>
      <c r="BE21" s="254">
        <f t="shared" si="0"/>
        <v>47</v>
      </c>
      <c r="BF21" s="254">
        <f t="shared" si="0"/>
        <v>17.5</v>
      </c>
      <c r="BG21" s="254">
        <f t="shared" si="0"/>
        <v>45.5</v>
      </c>
      <c r="BH21" s="254">
        <f t="shared" si="0"/>
        <v>27.5</v>
      </c>
      <c r="BI21" s="254">
        <f t="shared" si="0"/>
        <v>66.3</v>
      </c>
      <c r="BJ21" s="254">
        <f t="shared" si="0"/>
        <v>22</v>
      </c>
      <c r="BK21" s="254">
        <f t="shared" si="0"/>
        <v>110.3</v>
      </c>
      <c r="BL21" s="254">
        <f t="shared" si="0"/>
        <v>108</v>
      </c>
      <c r="BM21" s="254">
        <f t="shared" si="0"/>
        <v>90.3</v>
      </c>
      <c r="BN21" s="254">
        <f t="shared" si="0"/>
        <v>84</v>
      </c>
      <c r="BO21" s="254">
        <f t="shared" si="0"/>
        <v>2452</v>
      </c>
      <c r="BP21" s="254">
        <f t="shared" si="0"/>
        <v>2483</v>
      </c>
      <c r="BQ21" s="254">
        <f t="shared" si="0"/>
        <v>4188</v>
      </c>
      <c r="BR21" s="254">
        <f t="shared" si="0"/>
        <v>4120</v>
      </c>
      <c r="BS21" s="254">
        <f t="shared" si="0"/>
        <v>7134</v>
      </c>
      <c r="BT21" s="254">
        <f t="shared" si="0"/>
        <v>7213</v>
      </c>
      <c r="BU21" s="254">
        <f t="shared" si="0"/>
        <v>3646.5</v>
      </c>
      <c r="BV21" s="254">
        <f t="shared" ref="BV21:DH21" si="1">SUM(BV5:BV17)</f>
        <v>3917</v>
      </c>
      <c r="BW21" s="254">
        <f t="shared" si="1"/>
        <v>2379.5</v>
      </c>
      <c r="BX21" s="254">
        <f t="shared" si="1"/>
        <v>2975</v>
      </c>
      <c r="BY21" s="254">
        <f t="shared" si="1"/>
        <v>2579</v>
      </c>
      <c r="BZ21" s="254">
        <f t="shared" si="1"/>
        <v>3808</v>
      </c>
      <c r="CA21" s="254">
        <f t="shared" si="1"/>
        <v>1655</v>
      </c>
      <c r="CB21" s="254">
        <f t="shared" si="1"/>
        <v>2861</v>
      </c>
      <c r="CC21" s="254">
        <f t="shared" si="1"/>
        <v>0</v>
      </c>
      <c r="CD21" s="254">
        <f t="shared" si="1"/>
        <v>0</v>
      </c>
      <c r="CE21" s="254">
        <f t="shared" si="1"/>
        <v>0</v>
      </c>
      <c r="CF21" s="254">
        <f t="shared" si="1"/>
        <v>0</v>
      </c>
      <c r="CG21" s="254">
        <f t="shared" si="1"/>
        <v>0</v>
      </c>
      <c r="CH21" s="254">
        <f t="shared" si="1"/>
        <v>0</v>
      </c>
      <c r="CI21" s="254">
        <f t="shared" si="1"/>
        <v>2432</v>
      </c>
      <c r="CJ21" s="254">
        <f t="shared" si="1"/>
        <v>2502</v>
      </c>
      <c r="CK21" s="254">
        <f t="shared" si="1"/>
        <v>8222</v>
      </c>
      <c r="CL21" s="254">
        <f t="shared" si="1"/>
        <v>3663</v>
      </c>
      <c r="CM21" s="254">
        <f t="shared" si="1"/>
        <v>4904.8</v>
      </c>
      <c r="CN21" s="254">
        <f t="shared" si="1"/>
        <v>1689</v>
      </c>
      <c r="CO21" s="254">
        <f t="shared" si="1"/>
        <v>886.8</v>
      </c>
      <c r="CP21" s="254">
        <f t="shared" si="1"/>
        <v>347</v>
      </c>
      <c r="CQ21" s="254">
        <f t="shared" si="1"/>
        <v>886.8</v>
      </c>
      <c r="CR21" s="254">
        <f t="shared" si="1"/>
        <v>347</v>
      </c>
      <c r="CS21" s="254">
        <f t="shared" si="1"/>
        <v>886.8</v>
      </c>
      <c r="CT21" s="254">
        <f t="shared" si="1"/>
        <v>347</v>
      </c>
      <c r="CU21" s="254">
        <f t="shared" si="1"/>
        <v>172.8</v>
      </c>
      <c r="CV21" s="254">
        <f t="shared" si="1"/>
        <v>111</v>
      </c>
      <c r="CW21" s="254">
        <f t="shared" si="1"/>
        <v>39726</v>
      </c>
      <c r="CX21" s="254">
        <f t="shared" si="1"/>
        <v>55470</v>
      </c>
      <c r="CY21" s="254">
        <f t="shared" si="1"/>
        <v>170</v>
      </c>
      <c r="CZ21" s="254">
        <f t="shared" si="1"/>
        <v>110</v>
      </c>
      <c r="DA21" s="254">
        <f t="shared" si="1"/>
        <v>170</v>
      </c>
      <c r="DB21" s="254">
        <f t="shared" si="1"/>
        <v>110</v>
      </c>
      <c r="DC21" s="254">
        <f t="shared" si="1"/>
        <v>204.7</v>
      </c>
      <c r="DD21" s="254">
        <f t="shared" si="1"/>
        <v>137.69999999999999</v>
      </c>
      <c r="DE21" s="254">
        <f t="shared" si="1"/>
        <v>39.900000000000006</v>
      </c>
      <c r="DF21" s="254">
        <f t="shared" si="1"/>
        <v>32.700000000000003</v>
      </c>
      <c r="DG21" s="254">
        <f t="shared" si="1"/>
        <v>39.900000000000006</v>
      </c>
      <c r="DH21" s="254">
        <f t="shared" si="1"/>
        <v>32.700000000000003</v>
      </c>
    </row>
    <row r="22" spans="1:112" ht="15.75" customHeight="1" x14ac:dyDescent="0.2">
      <c r="A22" s="24"/>
      <c r="I22" s="288">
        <f>SUM(I21:J21)</f>
        <v>1</v>
      </c>
      <c r="J22" s="288"/>
      <c r="K22" s="288">
        <f t="shared" ref="K22" si="2">SUM(K21:L21)</f>
        <v>1</v>
      </c>
      <c r="L22" s="288"/>
      <c r="M22" s="288">
        <f t="shared" ref="M22" si="3">SUM(M21:N21)</f>
        <v>0</v>
      </c>
      <c r="N22" s="288"/>
      <c r="O22" s="288">
        <f>SUM(O21:P21)</f>
        <v>4</v>
      </c>
      <c r="P22" s="288"/>
      <c r="Q22" s="288">
        <f t="shared" ref="Q22" si="4">SUM(Q21:R21)</f>
        <v>6</v>
      </c>
      <c r="R22" s="288"/>
      <c r="S22" s="288">
        <f t="shared" ref="S22" si="5">SUM(S21:T21)</f>
        <v>6</v>
      </c>
      <c r="T22" s="288"/>
      <c r="U22" s="288">
        <f t="shared" ref="U22" si="6">SUM(U21:V21)</f>
        <v>2.6</v>
      </c>
      <c r="V22" s="288"/>
      <c r="W22" s="288">
        <f>SUM(W21:X21)</f>
        <v>2.6</v>
      </c>
      <c r="X22" s="288"/>
      <c r="Y22" s="288">
        <f t="shared" ref="Y22" si="7">SUM(Y21:Z21)</f>
        <v>1.9</v>
      </c>
      <c r="Z22" s="288"/>
      <c r="AA22" s="288">
        <f t="shared" ref="AA22" si="8">SUM(AA21:AB21)</f>
        <v>1.9</v>
      </c>
      <c r="AB22" s="288"/>
      <c r="AC22" s="288">
        <f>SUM(AC21:AD21)</f>
        <v>1.9</v>
      </c>
      <c r="AD22" s="288"/>
      <c r="AE22" s="288">
        <f t="shared" ref="AE22" si="9">SUM(AE21:AF21)</f>
        <v>7</v>
      </c>
      <c r="AF22" s="288"/>
      <c r="AG22" s="288">
        <f>SUM(AG21:AH21)</f>
        <v>7</v>
      </c>
      <c r="AH22" s="288"/>
      <c r="AI22" s="288">
        <f t="shared" ref="AI22" si="10">SUM(AI21:AJ21)</f>
        <v>7</v>
      </c>
      <c r="AJ22" s="288"/>
      <c r="AK22" s="288">
        <f t="shared" ref="AK22" si="11">SUM(AK21:AL21)</f>
        <v>20</v>
      </c>
      <c r="AL22" s="288"/>
      <c r="AM22" s="288">
        <f t="shared" ref="AM22" si="12">SUM(AM21:AN21)</f>
        <v>5</v>
      </c>
      <c r="AN22" s="288"/>
      <c r="AO22" s="288">
        <f t="shared" ref="AO22" si="13">SUM(AO21:AP21)</f>
        <v>3</v>
      </c>
      <c r="AP22" s="288"/>
      <c r="AQ22" s="288">
        <f>SUM(AQ21:AR21)</f>
        <v>6</v>
      </c>
      <c r="AR22" s="288"/>
      <c r="AS22" s="288">
        <f t="shared" ref="AS22" si="14">SUM(AS21:AT21)</f>
        <v>18</v>
      </c>
      <c r="AT22" s="288"/>
      <c r="AU22" s="288">
        <f t="shared" ref="AU22" si="15">SUM(AU21:AV21)</f>
        <v>7.5</v>
      </c>
      <c r="AV22" s="288"/>
      <c r="AW22" s="288">
        <f t="shared" ref="AW22" si="16">SUM(AW21:AX21)</f>
        <v>3.5</v>
      </c>
      <c r="AX22" s="288"/>
      <c r="AY22" s="288">
        <f t="shared" ref="AY22" si="17">SUM(AY21:AZ21)</f>
        <v>4</v>
      </c>
      <c r="AZ22" s="288"/>
      <c r="BA22" s="288">
        <f t="shared" ref="BA22" si="18">SUM(BA21:BB21)</f>
        <v>7</v>
      </c>
      <c r="BB22" s="288"/>
      <c r="BC22" s="288">
        <f t="shared" ref="BC22" si="19">SUM(BC21:BD21)</f>
        <v>35.5</v>
      </c>
      <c r="BD22" s="288"/>
      <c r="BE22" s="288">
        <f t="shared" ref="BE22" si="20">SUM(BE21:BF21)</f>
        <v>64.5</v>
      </c>
      <c r="BF22" s="288"/>
      <c r="BG22" s="288">
        <f t="shared" ref="BG22" si="21">SUM(BG21:BH21)</f>
        <v>73</v>
      </c>
      <c r="BH22" s="288"/>
      <c r="BI22" s="288">
        <f t="shared" ref="BI22" si="22">SUM(BI21:BJ21)</f>
        <v>88.3</v>
      </c>
      <c r="BJ22" s="288"/>
      <c r="BK22" s="288">
        <f t="shared" ref="BK22" si="23">SUM(BK21:BL21)</f>
        <v>218.3</v>
      </c>
      <c r="BL22" s="288"/>
      <c r="BM22" s="288">
        <f t="shared" ref="BM22" si="24">SUM(BM21:BN21)</f>
        <v>174.3</v>
      </c>
      <c r="BN22" s="288"/>
      <c r="BO22" s="288">
        <f t="shared" ref="BO22" si="25">SUM(BO21:BP21)</f>
        <v>4935</v>
      </c>
      <c r="BP22" s="288"/>
      <c r="BQ22" s="288">
        <f t="shared" ref="BQ22" si="26">SUM(BQ21:BR21)</f>
        <v>8308</v>
      </c>
      <c r="BR22" s="288"/>
      <c r="BS22" s="288">
        <f t="shared" ref="BS22" si="27">SUM(BS21:BT21)</f>
        <v>14347</v>
      </c>
      <c r="BT22" s="288"/>
      <c r="BU22" s="288">
        <f t="shared" ref="BU22" si="28">SUM(BU21:BV21)</f>
        <v>7563.5</v>
      </c>
      <c r="BV22" s="288"/>
      <c r="BW22" s="288">
        <f t="shared" ref="BW22" si="29">SUM(BW21:BX21)</f>
        <v>5354.5</v>
      </c>
      <c r="BX22" s="288"/>
      <c r="BY22" s="288">
        <f t="shared" ref="BY22" si="30">SUM(BY21:BZ21)</f>
        <v>6387</v>
      </c>
      <c r="BZ22" s="288"/>
      <c r="CA22" s="288">
        <f t="shared" ref="CA22" si="31">SUM(CA21:CB21)</f>
        <v>4516</v>
      </c>
      <c r="CB22" s="288"/>
      <c r="CC22" s="288">
        <f t="shared" ref="CC22" si="32">SUM(CC21:CD21)</f>
        <v>0</v>
      </c>
      <c r="CD22" s="288"/>
      <c r="CE22" s="288">
        <f t="shared" ref="CE22" si="33">SUM(CE21:CF21)</f>
        <v>0</v>
      </c>
      <c r="CF22" s="288"/>
      <c r="CG22" s="288">
        <f t="shared" ref="CG22" si="34">SUM(CG21:CH21)</f>
        <v>0</v>
      </c>
      <c r="CH22" s="288"/>
      <c r="CI22" s="288">
        <f t="shared" ref="CI22" si="35">SUM(CI21:CJ21)</f>
        <v>4934</v>
      </c>
      <c r="CJ22" s="288"/>
      <c r="CK22" s="288">
        <f t="shared" ref="CK22" si="36">SUM(CK21:CL21)</f>
        <v>11885</v>
      </c>
      <c r="CL22" s="288"/>
      <c r="CM22" s="288">
        <f t="shared" ref="CM22" si="37">SUM(CM21:CN21)</f>
        <v>6593.8</v>
      </c>
      <c r="CN22" s="288"/>
      <c r="CO22" s="288">
        <f t="shared" ref="CO22" si="38">SUM(CO21:CP21)</f>
        <v>1233.8</v>
      </c>
      <c r="CP22" s="288"/>
      <c r="CQ22" s="288">
        <f t="shared" ref="CQ22" si="39">SUM(CQ21:CR21)</f>
        <v>1233.8</v>
      </c>
      <c r="CR22" s="288"/>
      <c r="CS22" s="288">
        <f t="shared" ref="CS22" si="40">SUM(CS21:CT21)</f>
        <v>1233.8</v>
      </c>
      <c r="CT22" s="288"/>
      <c r="CU22" s="288">
        <f t="shared" ref="CU22" si="41">SUM(CU21:CV21)</f>
        <v>283.8</v>
      </c>
      <c r="CV22" s="288"/>
      <c r="CW22" s="288">
        <f t="shared" ref="CW22" si="42">SUM(CW21:CX21)</f>
        <v>95196</v>
      </c>
      <c r="CX22" s="288"/>
      <c r="CY22" s="288">
        <f t="shared" ref="CY22" si="43">SUM(CY21:CZ21)</f>
        <v>280</v>
      </c>
      <c r="CZ22" s="288"/>
      <c r="DA22" s="288">
        <f t="shared" ref="DA22" si="44">SUM(DA21:DB21)</f>
        <v>280</v>
      </c>
      <c r="DB22" s="288"/>
      <c r="DC22" s="288">
        <f t="shared" ref="DC22" si="45">SUM(DC21:DD21)</f>
        <v>342.4</v>
      </c>
      <c r="DD22" s="288"/>
      <c r="DE22" s="288">
        <f t="shared" ref="DE22" si="46">SUM(DE21:DF21)</f>
        <v>72.600000000000009</v>
      </c>
      <c r="DF22" s="288"/>
      <c r="DG22" s="288">
        <f t="shared" ref="DG22" si="47">SUM(DG21:DH21)</f>
        <v>72.600000000000009</v>
      </c>
      <c r="DH22" s="288"/>
    </row>
    <row r="23" spans="1:112" ht="15.75" customHeight="1" x14ac:dyDescent="0.2">
      <c r="A23" s="24"/>
      <c r="I23" s="24"/>
      <c r="J23" s="11"/>
      <c r="K23" s="25"/>
      <c r="L23" s="25"/>
      <c r="M23" s="25"/>
      <c r="N23" s="25"/>
      <c r="O23" s="25"/>
      <c r="P23" s="25"/>
      <c r="Q23" s="25"/>
      <c r="R23" s="25"/>
      <c r="S23" s="25"/>
      <c r="T23" s="25"/>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row>
    <row r="24" spans="1:112" ht="15.75" customHeight="1" x14ac:dyDescent="0.2">
      <c r="A24" s="24"/>
      <c r="B24" s="24"/>
      <c r="C24" s="25"/>
      <c r="D24" s="26"/>
      <c r="E24" s="24"/>
      <c r="F24" s="24"/>
      <c r="G24" s="24"/>
      <c r="H24" s="25"/>
      <c r="I24" s="38" t="s">
        <v>129</v>
      </c>
      <c r="J24" s="11"/>
      <c r="K24" s="25"/>
      <c r="L24" s="25"/>
      <c r="M24" s="25"/>
      <c r="N24" s="25"/>
      <c r="O24" s="25"/>
      <c r="P24" s="25"/>
      <c r="Q24" s="25"/>
      <c r="R24" s="25"/>
      <c r="S24" s="25"/>
      <c r="T24" s="25"/>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row>
    <row r="25" spans="1:112" ht="15.75" customHeight="1" x14ac:dyDescent="0.2">
      <c r="A25" s="24"/>
      <c r="B25" s="24"/>
      <c r="C25" s="25"/>
      <c r="D25" s="26"/>
      <c r="E25" s="24"/>
      <c r="F25" s="24"/>
      <c r="G25" s="24"/>
      <c r="H25" s="25"/>
      <c r="I25" s="25">
        <f>COUNT(I5:I17)</f>
        <v>1</v>
      </c>
      <c r="J25" s="256">
        <f t="shared" ref="J25:BU25" si="48">COUNT(J5:J17)</f>
        <v>1</v>
      </c>
      <c r="K25" s="256">
        <f t="shared" si="48"/>
        <v>1</v>
      </c>
      <c r="L25" s="256">
        <f t="shared" si="48"/>
        <v>1</v>
      </c>
      <c r="M25" s="256">
        <f t="shared" si="48"/>
        <v>1</v>
      </c>
      <c r="N25" s="256">
        <f t="shared" si="48"/>
        <v>1</v>
      </c>
      <c r="O25" s="256">
        <f>COUNT(O5:O17)</f>
        <v>2</v>
      </c>
      <c r="P25" s="256">
        <f t="shared" si="48"/>
        <v>2</v>
      </c>
      <c r="Q25" s="256">
        <f t="shared" si="48"/>
        <v>6</v>
      </c>
      <c r="R25" s="256">
        <f t="shared" si="48"/>
        <v>6</v>
      </c>
      <c r="S25" s="256">
        <f t="shared" si="48"/>
        <v>6</v>
      </c>
      <c r="T25" s="256">
        <f t="shared" si="48"/>
        <v>6</v>
      </c>
      <c r="U25" s="256">
        <f t="shared" si="48"/>
        <v>6</v>
      </c>
      <c r="V25" s="256">
        <f t="shared" si="48"/>
        <v>6</v>
      </c>
      <c r="W25" s="256">
        <f t="shared" si="48"/>
        <v>6</v>
      </c>
      <c r="X25" s="256">
        <f t="shared" si="48"/>
        <v>6</v>
      </c>
      <c r="Y25" s="256">
        <f t="shared" si="48"/>
        <v>6</v>
      </c>
      <c r="Z25" s="256">
        <f t="shared" si="48"/>
        <v>6</v>
      </c>
      <c r="AA25" s="256">
        <f t="shared" si="48"/>
        <v>6</v>
      </c>
      <c r="AB25" s="256">
        <f t="shared" si="48"/>
        <v>6</v>
      </c>
      <c r="AC25" s="256">
        <f t="shared" si="48"/>
        <v>6</v>
      </c>
      <c r="AD25" s="256">
        <f t="shared" si="48"/>
        <v>6</v>
      </c>
      <c r="AE25" s="256">
        <f t="shared" si="48"/>
        <v>6</v>
      </c>
      <c r="AF25" s="256">
        <f t="shared" si="48"/>
        <v>6</v>
      </c>
      <c r="AG25" s="256">
        <f t="shared" si="48"/>
        <v>6</v>
      </c>
      <c r="AH25" s="256">
        <f t="shared" si="48"/>
        <v>6</v>
      </c>
      <c r="AI25" s="256">
        <f t="shared" si="48"/>
        <v>5</v>
      </c>
      <c r="AJ25" s="256">
        <f t="shared" si="48"/>
        <v>5</v>
      </c>
      <c r="AK25" s="256">
        <f t="shared" si="48"/>
        <v>5</v>
      </c>
      <c r="AL25" s="256">
        <f t="shared" si="48"/>
        <v>5</v>
      </c>
      <c r="AM25" s="256">
        <f t="shared" si="48"/>
        <v>7</v>
      </c>
      <c r="AN25" s="256">
        <f t="shared" si="48"/>
        <v>7</v>
      </c>
      <c r="AO25" s="256">
        <f t="shared" si="48"/>
        <v>7</v>
      </c>
      <c r="AP25" s="256">
        <f t="shared" si="48"/>
        <v>7</v>
      </c>
      <c r="AQ25" s="256">
        <f t="shared" si="48"/>
        <v>9</v>
      </c>
      <c r="AR25" s="256">
        <f t="shared" si="48"/>
        <v>9</v>
      </c>
      <c r="AS25" s="256">
        <f t="shared" si="48"/>
        <v>9</v>
      </c>
      <c r="AT25" s="256">
        <f t="shared" si="48"/>
        <v>9</v>
      </c>
      <c r="AU25" s="256">
        <f t="shared" si="48"/>
        <v>9</v>
      </c>
      <c r="AV25" s="256">
        <f t="shared" si="48"/>
        <v>9</v>
      </c>
      <c r="AW25" s="256">
        <f t="shared" si="48"/>
        <v>9</v>
      </c>
      <c r="AX25" s="256">
        <f t="shared" si="48"/>
        <v>9</v>
      </c>
      <c r="AY25" s="256">
        <f t="shared" si="48"/>
        <v>10</v>
      </c>
      <c r="AZ25" s="256">
        <f t="shared" si="48"/>
        <v>10</v>
      </c>
      <c r="BA25" s="256">
        <f t="shared" si="48"/>
        <v>10</v>
      </c>
      <c r="BB25" s="256">
        <f t="shared" si="48"/>
        <v>10</v>
      </c>
      <c r="BC25" s="256">
        <f t="shared" si="48"/>
        <v>12</v>
      </c>
      <c r="BD25" s="256">
        <f t="shared" si="48"/>
        <v>12</v>
      </c>
      <c r="BE25" s="256">
        <f t="shared" si="48"/>
        <v>12</v>
      </c>
      <c r="BF25" s="256">
        <f t="shared" si="48"/>
        <v>12</v>
      </c>
      <c r="BG25" s="256">
        <f t="shared" si="48"/>
        <v>11</v>
      </c>
      <c r="BH25" s="256">
        <f t="shared" si="48"/>
        <v>11</v>
      </c>
      <c r="BI25" s="256">
        <f t="shared" si="48"/>
        <v>12</v>
      </c>
      <c r="BJ25" s="256">
        <f t="shared" si="48"/>
        <v>12</v>
      </c>
      <c r="BK25" s="256">
        <f t="shared" si="48"/>
        <v>12</v>
      </c>
      <c r="BL25" s="256">
        <f t="shared" si="48"/>
        <v>12</v>
      </c>
      <c r="BM25" s="256">
        <f t="shared" si="48"/>
        <v>11</v>
      </c>
      <c r="BN25" s="256">
        <f t="shared" si="48"/>
        <v>11</v>
      </c>
      <c r="BO25" s="256">
        <f t="shared" si="48"/>
        <v>12</v>
      </c>
      <c r="BP25" s="256">
        <f t="shared" si="48"/>
        <v>12</v>
      </c>
      <c r="BQ25" s="256">
        <f t="shared" si="48"/>
        <v>11</v>
      </c>
      <c r="BR25" s="256">
        <f t="shared" si="48"/>
        <v>11</v>
      </c>
      <c r="BS25" s="256">
        <f t="shared" si="48"/>
        <v>11</v>
      </c>
      <c r="BT25" s="256">
        <f t="shared" si="48"/>
        <v>11</v>
      </c>
      <c r="BU25" s="256">
        <f t="shared" si="48"/>
        <v>11</v>
      </c>
      <c r="BV25" s="256">
        <f t="shared" ref="BV25:DH25" si="49">COUNT(BV5:BV17)</f>
        <v>11</v>
      </c>
      <c r="BW25" s="256">
        <f t="shared" si="49"/>
        <v>11</v>
      </c>
      <c r="BX25" s="256">
        <f t="shared" si="49"/>
        <v>11</v>
      </c>
      <c r="BY25" s="256">
        <f t="shared" si="49"/>
        <v>10</v>
      </c>
      <c r="BZ25" s="256">
        <f t="shared" si="49"/>
        <v>10</v>
      </c>
      <c r="CA25" s="256">
        <f t="shared" si="49"/>
        <v>10</v>
      </c>
      <c r="CB25" s="256">
        <f t="shared" si="49"/>
        <v>10</v>
      </c>
      <c r="CC25" s="256">
        <f t="shared" si="49"/>
        <v>0</v>
      </c>
      <c r="CD25" s="256">
        <f t="shared" si="49"/>
        <v>0</v>
      </c>
      <c r="CE25" s="256">
        <f t="shared" si="49"/>
        <v>0</v>
      </c>
      <c r="CF25" s="256">
        <f t="shared" si="49"/>
        <v>0</v>
      </c>
      <c r="CG25" s="256">
        <f t="shared" si="49"/>
        <v>0</v>
      </c>
      <c r="CH25" s="256">
        <f t="shared" si="49"/>
        <v>0</v>
      </c>
      <c r="CI25" s="256">
        <f t="shared" si="49"/>
        <v>8</v>
      </c>
      <c r="CJ25" s="256">
        <f t="shared" si="49"/>
        <v>6</v>
      </c>
      <c r="CK25" s="256">
        <f t="shared" si="49"/>
        <v>7</v>
      </c>
      <c r="CL25" s="256">
        <f t="shared" si="49"/>
        <v>7</v>
      </c>
      <c r="CM25" s="256">
        <f t="shared" si="49"/>
        <v>7</v>
      </c>
      <c r="CN25" s="256">
        <f t="shared" si="49"/>
        <v>7</v>
      </c>
      <c r="CO25" s="256">
        <f t="shared" si="49"/>
        <v>3</v>
      </c>
      <c r="CP25" s="256">
        <f t="shared" si="49"/>
        <v>3</v>
      </c>
      <c r="CQ25" s="256">
        <f t="shared" si="49"/>
        <v>3</v>
      </c>
      <c r="CR25" s="256">
        <f t="shared" si="49"/>
        <v>3</v>
      </c>
      <c r="CS25" s="256">
        <f t="shared" si="49"/>
        <v>3</v>
      </c>
      <c r="CT25" s="256">
        <f t="shared" si="49"/>
        <v>3</v>
      </c>
      <c r="CU25" s="256">
        <f t="shared" si="49"/>
        <v>2</v>
      </c>
      <c r="CV25" s="256">
        <f t="shared" si="49"/>
        <v>2</v>
      </c>
      <c r="CW25" s="256">
        <f t="shared" si="49"/>
        <v>5</v>
      </c>
      <c r="CX25" s="256">
        <f t="shared" si="49"/>
        <v>5</v>
      </c>
      <c r="CY25" s="256">
        <f t="shared" si="49"/>
        <v>1</v>
      </c>
      <c r="CZ25" s="256">
        <f t="shared" si="49"/>
        <v>1</v>
      </c>
      <c r="DA25" s="256">
        <f t="shared" si="49"/>
        <v>1</v>
      </c>
      <c r="DB25" s="256">
        <f t="shared" si="49"/>
        <v>1</v>
      </c>
      <c r="DC25" s="256">
        <f t="shared" si="49"/>
        <v>2</v>
      </c>
      <c r="DD25" s="256">
        <f t="shared" si="49"/>
        <v>2</v>
      </c>
      <c r="DE25" s="256">
        <f t="shared" si="49"/>
        <v>2</v>
      </c>
      <c r="DF25" s="256">
        <f t="shared" si="49"/>
        <v>2</v>
      </c>
      <c r="DG25" s="256">
        <f t="shared" si="49"/>
        <v>2</v>
      </c>
      <c r="DH25" s="256">
        <f t="shared" si="49"/>
        <v>2</v>
      </c>
    </row>
    <row r="26" spans="1:112" ht="15.75" customHeight="1" x14ac:dyDescent="0.2">
      <c r="A26" s="24"/>
      <c r="B26" s="24"/>
      <c r="C26" s="25"/>
      <c r="D26" s="26"/>
      <c r="E26" s="24"/>
      <c r="F26" s="24"/>
      <c r="G26" s="24"/>
      <c r="H26" s="25"/>
      <c r="I26" s="297">
        <f>MAX(I25:J25)</f>
        <v>1</v>
      </c>
      <c r="J26" s="297"/>
      <c r="K26" s="297">
        <f>MAX(K25:L25)</f>
        <v>1</v>
      </c>
      <c r="L26" s="297"/>
      <c r="M26" s="297">
        <f t="shared" ref="M26" si="50">MAX(M25:N25)</f>
        <v>1</v>
      </c>
      <c r="N26" s="297"/>
      <c r="O26" s="297">
        <f t="shared" ref="O26" si="51">MAX(O25:P25)</f>
        <v>2</v>
      </c>
      <c r="P26" s="297"/>
      <c r="Q26" s="297">
        <f t="shared" ref="Q26" si="52">MAX(Q25:R25)</f>
        <v>6</v>
      </c>
      <c r="R26" s="297"/>
      <c r="S26" s="297">
        <f t="shared" ref="S26" si="53">MAX(S25:T25)</f>
        <v>6</v>
      </c>
      <c r="T26" s="297"/>
      <c r="U26" s="297">
        <f t="shared" ref="U26" si="54">MAX(U25:V25)</f>
        <v>6</v>
      </c>
      <c r="V26" s="297"/>
      <c r="W26" s="297">
        <f>MAX(W25:X25)</f>
        <v>6</v>
      </c>
      <c r="X26" s="297"/>
      <c r="Y26" s="297">
        <f t="shared" ref="Y26" si="55">MAX(Y25:Z25)</f>
        <v>6</v>
      </c>
      <c r="Z26" s="297"/>
      <c r="AA26" s="297">
        <f t="shared" ref="AA26" si="56">MAX(AA25:AB25)</f>
        <v>6</v>
      </c>
      <c r="AB26" s="297"/>
      <c r="AC26" s="297">
        <f t="shared" ref="AC26" si="57">MAX(AC25:AD25)</f>
        <v>6</v>
      </c>
      <c r="AD26" s="297"/>
      <c r="AE26" s="297">
        <f t="shared" ref="AE26" si="58">MAX(AE25:AF25)</f>
        <v>6</v>
      </c>
      <c r="AF26" s="297"/>
      <c r="AG26" s="297">
        <f>MAX(AG25:AH25)</f>
        <v>6</v>
      </c>
      <c r="AH26" s="297"/>
      <c r="AI26" s="297">
        <f t="shared" ref="AI26" si="59">MAX(AI25:AJ25)</f>
        <v>5</v>
      </c>
      <c r="AJ26" s="297"/>
      <c r="AK26" s="297">
        <f t="shared" ref="AK26" si="60">MAX(AK25:AL25)</f>
        <v>5</v>
      </c>
      <c r="AL26" s="297"/>
      <c r="AM26" s="297">
        <f t="shared" ref="AM26" si="61">MAX(AM25:AN25)</f>
        <v>7</v>
      </c>
      <c r="AN26" s="297"/>
      <c r="AO26" s="297">
        <f t="shared" ref="AO26" si="62">MAX(AO25:AP25)</f>
        <v>7</v>
      </c>
      <c r="AP26" s="297"/>
      <c r="AQ26" s="297">
        <f t="shared" ref="AQ26" si="63">MAX(AQ25:AR25)</f>
        <v>9</v>
      </c>
      <c r="AR26" s="297"/>
      <c r="AS26" s="297">
        <f t="shared" ref="AS26" si="64">MAX(AS25:AT25)</f>
        <v>9</v>
      </c>
      <c r="AT26" s="297"/>
      <c r="AU26" s="297">
        <f t="shared" ref="AU26" si="65">MAX(AU25:AV25)</f>
        <v>9</v>
      </c>
      <c r="AV26" s="297"/>
      <c r="AW26" s="297">
        <f t="shared" ref="AW26" si="66">MAX(AW25:AX25)</f>
        <v>9</v>
      </c>
      <c r="AX26" s="297"/>
      <c r="AY26" s="297">
        <f t="shared" ref="AY26" si="67">MAX(AY25:AZ25)</f>
        <v>10</v>
      </c>
      <c r="AZ26" s="297"/>
      <c r="BA26" s="297">
        <f t="shared" ref="BA26" si="68">MAX(BA25:BB25)</f>
        <v>10</v>
      </c>
      <c r="BB26" s="297"/>
      <c r="BC26" s="297">
        <f t="shared" ref="BC26" si="69">MAX(BC25:BD25)</f>
        <v>12</v>
      </c>
      <c r="BD26" s="297"/>
      <c r="BE26" s="297">
        <f t="shared" ref="BE26" si="70">MAX(BE25:BF25)</f>
        <v>12</v>
      </c>
      <c r="BF26" s="297"/>
      <c r="BG26" s="297">
        <f t="shared" ref="BG26" si="71">MAX(BG25:BH25)</f>
        <v>11</v>
      </c>
      <c r="BH26" s="297"/>
      <c r="BI26" s="297">
        <f t="shared" ref="BI26" si="72">MAX(BI25:BJ25)</f>
        <v>12</v>
      </c>
      <c r="BJ26" s="297"/>
      <c r="BK26" s="297">
        <f t="shared" ref="BK26" si="73">MAX(BK25:BL25)</f>
        <v>12</v>
      </c>
      <c r="BL26" s="297"/>
      <c r="BM26" s="297">
        <f t="shared" ref="BM26" si="74">MAX(BM25:BN25)</f>
        <v>11</v>
      </c>
      <c r="BN26" s="297"/>
      <c r="BO26" s="297">
        <f t="shared" ref="BO26" si="75">MAX(BO25:BP25)</f>
        <v>12</v>
      </c>
      <c r="BP26" s="297"/>
      <c r="BQ26" s="297">
        <f t="shared" ref="BQ26" si="76">MAX(BQ25:BR25)</f>
        <v>11</v>
      </c>
      <c r="BR26" s="297"/>
      <c r="BS26" s="297">
        <f t="shared" ref="BS26" si="77">MAX(BS25:BT25)</f>
        <v>11</v>
      </c>
      <c r="BT26" s="297"/>
      <c r="BU26" s="297">
        <f t="shared" ref="BU26" si="78">MAX(BU25:BV25)</f>
        <v>11</v>
      </c>
      <c r="BV26" s="297"/>
      <c r="BW26" s="297">
        <f t="shared" ref="BW26" si="79">MAX(BW25:BX25)</f>
        <v>11</v>
      </c>
      <c r="BX26" s="297"/>
      <c r="BY26" s="297">
        <f t="shared" ref="BY26" si="80">MAX(BY25:BZ25)</f>
        <v>10</v>
      </c>
      <c r="BZ26" s="297"/>
      <c r="CA26" s="297">
        <f t="shared" ref="CA26" si="81">MAX(CA25:CB25)</f>
        <v>10</v>
      </c>
      <c r="CB26" s="297"/>
      <c r="CC26" s="297">
        <f t="shared" ref="CC26" si="82">MAX(CC25:CD25)</f>
        <v>0</v>
      </c>
      <c r="CD26" s="297"/>
      <c r="CE26" s="297">
        <f t="shared" ref="CE26" si="83">MAX(CE25:CF25)</f>
        <v>0</v>
      </c>
      <c r="CF26" s="297"/>
      <c r="CG26" s="297">
        <f t="shared" ref="CG26" si="84">MAX(CG25:CH25)</f>
        <v>0</v>
      </c>
      <c r="CH26" s="297"/>
      <c r="CI26" s="297">
        <f t="shared" ref="CI26" si="85">MAX(CI25:CJ25)</f>
        <v>8</v>
      </c>
      <c r="CJ26" s="297"/>
      <c r="CK26" s="297">
        <f t="shared" ref="CK26" si="86">MAX(CK25:CL25)</f>
        <v>7</v>
      </c>
      <c r="CL26" s="297"/>
      <c r="CM26" s="297">
        <f t="shared" ref="CM26" si="87">MAX(CM25:CN25)</f>
        <v>7</v>
      </c>
      <c r="CN26" s="297"/>
      <c r="CO26" s="297">
        <f t="shared" ref="CO26" si="88">MAX(CO25:CP25)</f>
        <v>3</v>
      </c>
      <c r="CP26" s="297"/>
      <c r="CQ26" s="297">
        <f t="shared" ref="CQ26" si="89">MAX(CQ25:CR25)</f>
        <v>3</v>
      </c>
      <c r="CR26" s="297"/>
      <c r="CS26" s="297">
        <f t="shared" ref="CS26" si="90">MAX(CS25:CT25)</f>
        <v>3</v>
      </c>
      <c r="CT26" s="297"/>
      <c r="CU26" s="297">
        <f t="shared" ref="CU26" si="91">MAX(CU25:CV25)</f>
        <v>2</v>
      </c>
      <c r="CV26" s="297"/>
      <c r="CW26" s="297">
        <f t="shared" ref="CW26" si="92">MAX(CW25:CX25)</f>
        <v>5</v>
      </c>
      <c r="CX26" s="297"/>
      <c r="CY26" s="297">
        <f t="shared" ref="CY26" si="93">MAX(CY25:CZ25)</f>
        <v>1</v>
      </c>
      <c r="CZ26" s="297"/>
      <c r="DA26" s="297">
        <f t="shared" ref="DA26" si="94">MAX(DA25:DB25)</f>
        <v>1</v>
      </c>
      <c r="DB26" s="297"/>
      <c r="DC26" s="297">
        <f t="shared" ref="DC26" si="95">MAX(DC25:DD25)</f>
        <v>2</v>
      </c>
      <c r="DD26" s="297"/>
      <c r="DE26" s="297">
        <f t="shared" ref="DE26" si="96">MAX(DE25:DF25)</f>
        <v>2</v>
      </c>
      <c r="DF26" s="297"/>
      <c r="DG26" s="297">
        <f t="shared" ref="DG26" si="97">MAX(DG25:DH25)</f>
        <v>2</v>
      </c>
      <c r="DH26" s="297"/>
    </row>
    <row r="27" spans="1:112" ht="15.75" customHeight="1" x14ac:dyDescent="0.2">
      <c r="A27" s="24"/>
      <c r="B27" s="24"/>
      <c r="C27" s="25"/>
      <c r="D27" s="26"/>
      <c r="E27" s="24"/>
      <c r="F27" s="24"/>
      <c r="G27" s="24"/>
      <c r="H27" s="25"/>
      <c r="I27" s="25"/>
      <c r="J27" s="11"/>
      <c r="K27" s="25"/>
      <c r="L27" s="25"/>
      <c r="M27" s="25"/>
      <c r="N27" s="25"/>
      <c r="O27" s="25"/>
      <c r="P27" s="25"/>
      <c r="Q27" s="25"/>
      <c r="R27" s="25"/>
      <c r="S27" s="25"/>
      <c r="T27" s="25"/>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row>
    <row r="28" spans="1:112" ht="15.75" customHeight="1" x14ac:dyDescent="0.2">
      <c r="A28" s="24"/>
      <c r="B28" s="24"/>
      <c r="C28" s="25"/>
      <c r="D28" s="26"/>
      <c r="E28" s="24"/>
      <c r="F28" s="24"/>
      <c r="G28" s="24"/>
      <c r="H28" s="25"/>
      <c r="I28" s="25"/>
      <c r="J28" s="11"/>
      <c r="K28" s="25"/>
      <c r="L28" s="25"/>
      <c r="M28" s="25"/>
      <c r="N28" s="25"/>
      <c r="O28" s="25"/>
      <c r="P28" s="25"/>
      <c r="Q28" s="25"/>
      <c r="R28" s="25"/>
      <c r="S28" s="25"/>
      <c r="T28" s="25"/>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row>
    <row r="29" spans="1:112" ht="15.75" customHeight="1" x14ac:dyDescent="0.2">
      <c r="A29" s="24"/>
      <c r="B29" s="24"/>
      <c r="C29" s="25"/>
      <c r="D29" s="26"/>
      <c r="E29" s="24"/>
      <c r="F29" s="24"/>
      <c r="G29" s="24"/>
      <c r="H29" s="25"/>
      <c r="I29" s="46" t="s">
        <v>227</v>
      </c>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row>
    <row r="30" spans="1:112" ht="15.75" customHeight="1" x14ac:dyDescent="0.2">
      <c r="A30" s="24"/>
      <c r="B30" s="24"/>
      <c r="C30" s="25"/>
      <c r="D30" s="26"/>
      <c r="E30" s="24"/>
      <c r="F30" s="24"/>
      <c r="G30" s="24"/>
      <c r="H30" s="25"/>
      <c r="I30" s="285" t="s">
        <v>134</v>
      </c>
      <c r="J30" s="285"/>
      <c r="K30" s="285"/>
      <c r="L30" s="285"/>
      <c r="M30" s="47">
        <v>1</v>
      </c>
      <c r="N30" s="47">
        <v>2</v>
      </c>
      <c r="O30" s="47">
        <v>3</v>
      </c>
      <c r="P30" s="47">
        <v>4</v>
      </c>
      <c r="Q30" s="47">
        <v>5</v>
      </c>
      <c r="R30" s="47">
        <v>6</v>
      </c>
      <c r="S30" s="47">
        <v>7</v>
      </c>
      <c r="T30" s="47">
        <v>8</v>
      </c>
      <c r="U30" s="47">
        <v>9</v>
      </c>
      <c r="V30" s="47">
        <v>10</v>
      </c>
      <c r="W30" s="47">
        <v>11</v>
      </c>
      <c r="X30" s="47">
        <v>12</v>
      </c>
      <c r="Y30" s="47">
        <v>13</v>
      </c>
      <c r="Z30" s="47">
        <v>14</v>
      </c>
      <c r="AA30" s="47">
        <v>15</v>
      </c>
      <c r="AB30" s="47">
        <v>16</v>
      </c>
      <c r="AC30" s="47">
        <v>17</v>
      </c>
      <c r="AD30" s="47">
        <v>18</v>
      </c>
      <c r="AE30" s="47">
        <v>19</v>
      </c>
      <c r="AF30" s="47">
        <v>20</v>
      </c>
      <c r="AG30" s="47">
        <v>21</v>
      </c>
      <c r="AH30" s="47">
        <v>22</v>
      </c>
      <c r="AI30" s="47">
        <v>23</v>
      </c>
      <c r="AJ30" s="47">
        <v>24</v>
      </c>
      <c r="AK30" s="47">
        <v>25</v>
      </c>
      <c r="AL30" s="47">
        <v>26</v>
      </c>
      <c r="AM30" s="47">
        <v>27</v>
      </c>
      <c r="AN30" s="47">
        <v>28</v>
      </c>
      <c r="AO30" s="47">
        <v>29</v>
      </c>
      <c r="AP30" s="47">
        <v>30</v>
      </c>
      <c r="AQ30" s="47">
        <v>31</v>
      </c>
      <c r="AR30" s="47">
        <v>32</v>
      </c>
      <c r="AS30" s="47">
        <v>33</v>
      </c>
      <c r="AT30" s="47">
        <v>34</v>
      </c>
      <c r="AU30" s="47">
        <v>35</v>
      </c>
      <c r="AV30" s="47">
        <v>36</v>
      </c>
      <c r="AW30" s="47">
        <v>37</v>
      </c>
      <c r="AX30" s="47">
        <v>38</v>
      </c>
      <c r="AY30" s="47">
        <v>39</v>
      </c>
      <c r="AZ30" s="47">
        <v>40</v>
      </c>
      <c r="BA30" s="47">
        <v>41</v>
      </c>
      <c r="BB30" s="47">
        <v>42</v>
      </c>
      <c r="BC30" s="47">
        <v>43</v>
      </c>
      <c r="BD30" s="47">
        <v>44</v>
      </c>
      <c r="BE30" s="47">
        <v>45</v>
      </c>
      <c r="BF30" s="47">
        <v>46</v>
      </c>
      <c r="BG30" s="47">
        <v>47</v>
      </c>
      <c r="BH30" s="47">
        <v>48</v>
      </c>
      <c r="BI30" s="47">
        <v>49</v>
      </c>
      <c r="BJ30" s="47">
        <v>50</v>
      </c>
      <c r="BK30" s="47">
        <v>51</v>
      </c>
      <c r="BL30" s="47">
        <v>52</v>
      </c>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row>
    <row r="31" spans="1:112" ht="15.75" customHeight="1" x14ac:dyDescent="0.2">
      <c r="A31" s="24"/>
      <c r="B31" s="24"/>
      <c r="C31" s="25"/>
      <c r="D31" s="26"/>
      <c r="E31" s="24"/>
      <c r="F31" s="24"/>
      <c r="G31" s="24"/>
      <c r="H31" s="25"/>
      <c r="I31" s="285" t="s">
        <v>135</v>
      </c>
      <c r="J31" s="285"/>
      <c r="K31" s="285"/>
      <c r="L31" s="285"/>
      <c r="M31" s="47">
        <f>I22</f>
        <v>1</v>
      </c>
      <c r="N31" s="47">
        <f>K22</f>
        <v>1</v>
      </c>
      <c r="O31" s="47">
        <f>M22</f>
        <v>0</v>
      </c>
      <c r="P31" s="47">
        <f>O22</f>
        <v>4</v>
      </c>
      <c r="Q31" s="47">
        <f>Q22</f>
        <v>6</v>
      </c>
      <c r="R31" s="47">
        <f>S22</f>
        <v>6</v>
      </c>
      <c r="S31" s="47">
        <f>U22</f>
        <v>2.6</v>
      </c>
      <c r="T31" s="47">
        <f>W22</f>
        <v>2.6</v>
      </c>
      <c r="U31" s="47">
        <f>Y22</f>
        <v>1.9</v>
      </c>
      <c r="V31" s="47">
        <f>AA22</f>
        <v>1.9</v>
      </c>
      <c r="W31" s="47">
        <f>AC22</f>
        <v>1.9</v>
      </c>
      <c r="X31" s="47">
        <f>AE22</f>
        <v>7</v>
      </c>
      <c r="Y31" s="47">
        <f>AG22</f>
        <v>7</v>
      </c>
      <c r="Z31" s="47">
        <f>AI22</f>
        <v>7</v>
      </c>
      <c r="AA31" s="47">
        <f>AK22</f>
        <v>20</v>
      </c>
      <c r="AB31" s="47">
        <f>AM22</f>
        <v>5</v>
      </c>
      <c r="AC31" s="47">
        <f>AO22</f>
        <v>3</v>
      </c>
      <c r="AD31" s="47">
        <f>AQ22</f>
        <v>6</v>
      </c>
      <c r="AE31" s="47">
        <f>AS22</f>
        <v>18</v>
      </c>
      <c r="AF31" s="47">
        <f>AU22</f>
        <v>7.5</v>
      </c>
      <c r="AG31" s="47">
        <f>AW22</f>
        <v>3.5</v>
      </c>
      <c r="AH31" s="47">
        <f>AY22</f>
        <v>4</v>
      </c>
      <c r="AI31" s="47">
        <f>BA22</f>
        <v>7</v>
      </c>
      <c r="AJ31" s="47">
        <f>BC22</f>
        <v>35.5</v>
      </c>
      <c r="AK31" s="47">
        <f>BE22</f>
        <v>64.5</v>
      </c>
      <c r="AL31" s="47">
        <f>BG22</f>
        <v>73</v>
      </c>
      <c r="AM31" s="47">
        <f>BI22</f>
        <v>88.3</v>
      </c>
      <c r="AN31" s="47">
        <f>BK22</f>
        <v>218.3</v>
      </c>
      <c r="AO31" s="47">
        <f>BM22</f>
        <v>174.3</v>
      </c>
      <c r="AP31" s="47">
        <f>BO22</f>
        <v>4935</v>
      </c>
      <c r="AQ31" s="47">
        <f>BQ22</f>
        <v>8308</v>
      </c>
      <c r="AR31" s="47">
        <f>BS22</f>
        <v>14347</v>
      </c>
      <c r="AS31" s="47">
        <f>BU22</f>
        <v>7563.5</v>
      </c>
      <c r="AT31" s="47">
        <f>BW22</f>
        <v>5354.5</v>
      </c>
      <c r="AU31" s="47">
        <f>BY22</f>
        <v>6387</v>
      </c>
      <c r="AV31" s="47">
        <f>CA22</f>
        <v>4516</v>
      </c>
      <c r="AW31" s="47">
        <f>CC22</f>
        <v>0</v>
      </c>
      <c r="AX31" s="47">
        <f>CE22</f>
        <v>0</v>
      </c>
      <c r="AY31" s="47">
        <f>CG22</f>
        <v>0</v>
      </c>
      <c r="AZ31" s="47">
        <f>CI22</f>
        <v>4934</v>
      </c>
      <c r="BA31" s="47">
        <f>CK22</f>
        <v>11885</v>
      </c>
      <c r="BB31" s="47">
        <f>CM22</f>
        <v>6593.8</v>
      </c>
      <c r="BC31" s="47">
        <f>CO22</f>
        <v>1233.8</v>
      </c>
      <c r="BD31" s="47">
        <f>CQ22</f>
        <v>1233.8</v>
      </c>
      <c r="BE31" s="47">
        <f>CS22</f>
        <v>1233.8</v>
      </c>
      <c r="BF31" s="47">
        <f>CU22</f>
        <v>283.8</v>
      </c>
      <c r="BG31" s="47">
        <f>CW22</f>
        <v>95196</v>
      </c>
      <c r="BH31" s="47">
        <f>CY22</f>
        <v>280</v>
      </c>
      <c r="BI31" s="47">
        <f>DA22</f>
        <v>280</v>
      </c>
      <c r="BJ31" s="47">
        <f>DC22</f>
        <v>342.4</v>
      </c>
      <c r="BK31" s="47">
        <f>DE22</f>
        <v>72.600000000000009</v>
      </c>
      <c r="BL31" s="47">
        <f>DG22</f>
        <v>72.600000000000009</v>
      </c>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row>
    <row r="32" spans="1:112" ht="15.75" customHeight="1" x14ac:dyDescent="0.2">
      <c r="A32" s="24"/>
      <c r="B32" s="24"/>
      <c r="C32" s="25"/>
      <c r="D32" s="26"/>
      <c r="E32" s="24"/>
      <c r="F32" s="24"/>
      <c r="G32" s="24"/>
      <c r="H32" s="25"/>
      <c r="I32" s="285" t="s">
        <v>136</v>
      </c>
      <c r="J32" s="285"/>
      <c r="K32" s="285"/>
      <c r="L32" s="285"/>
      <c r="M32" s="47">
        <f>I26</f>
        <v>1</v>
      </c>
      <c r="N32" s="47">
        <f>K26</f>
        <v>1</v>
      </c>
      <c r="O32" s="47">
        <f>M26</f>
        <v>1</v>
      </c>
      <c r="P32" s="47">
        <f>O26</f>
        <v>2</v>
      </c>
      <c r="Q32" s="47">
        <f>Q26</f>
        <v>6</v>
      </c>
      <c r="R32" s="47">
        <f>S26</f>
        <v>6</v>
      </c>
      <c r="S32" s="47">
        <f>U26</f>
        <v>6</v>
      </c>
      <c r="T32" s="47">
        <f>W26</f>
        <v>6</v>
      </c>
      <c r="U32" s="47">
        <f>Y26</f>
        <v>6</v>
      </c>
      <c r="V32" s="47">
        <f>AA26</f>
        <v>6</v>
      </c>
      <c r="W32" s="47">
        <f>AC26</f>
        <v>6</v>
      </c>
      <c r="X32" s="47">
        <f>AE26</f>
        <v>6</v>
      </c>
      <c r="Y32" s="47">
        <f>AG26</f>
        <v>6</v>
      </c>
      <c r="Z32" s="47">
        <f>AI26</f>
        <v>5</v>
      </c>
      <c r="AA32" s="47">
        <f>AK26</f>
        <v>5</v>
      </c>
      <c r="AB32" s="47">
        <f>AM26</f>
        <v>7</v>
      </c>
      <c r="AC32" s="47">
        <f>AO26</f>
        <v>7</v>
      </c>
      <c r="AD32" s="47">
        <f>AQ26</f>
        <v>9</v>
      </c>
      <c r="AE32" s="47">
        <f>AS26</f>
        <v>9</v>
      </c>
      <c r="AF32" s="47">
        <f>AU26</f>
        <v>9</v>
      </c>
      <c r="AG32" s="47">
        <f>AW26</f>
        <v>9</v>
      </c>
      <c r="AH32" s="47">
        <f>AY26</f>
        <v>10</v>
      </c>
      <c r="AI32" s="47">
        <f>BA26</f>
        <v>10</v>
      </c>
      <c r="AJ32" s="47">
        <f>BC26</f>
        <v>12</v>
      </c>
      <c r="AK32" s="47">
        <f>BE26</f>
        <v>12</v>
      </c>
      <c r="AL32" s="47">
        <f>BG26</f>
        <v>11</v>
      </c>
      <c r="AM32" s="47">
        <f>BI26</f>
        <v>12</v>
      </c>
      <c r="AN32" s="47">
        <f>BK26</f>
        <v>12</v>
      </c>
      <c r="AO32" s="47">
        <f>BM26</f>
        <v>11</v>
      </c>
      <c r="AP32" s="47">
        <f>BO26</f>
        <v>12</v>
      </c>
      <c r="AQ32" s="47">
        <f>BQ26</f>
        <v>11</v>
      </c>
      <c r="AR32" s="47">
        <f>BS26</f>
        <v>11</v>
      </c>
      <c r="AS32" s="47">
        <f>BU26</f>
        <v>11</v>
      </c>
      <c r="AT32" s="47">
        <f>BW26</f>
        <v>11</v>
      </c>
      <c r="AU32" s="47">
        <f>BY26</f>
        <v>10</v>
      </c>
      <c r="AV32" s="47">
        <f>CA26</f>
        <v>10</v>
      </c>
      <c r="AW32" s="47">
        <f>CC26</f>
        <v>0</v>
      </c>
      <c r="AX32" s="47">
        <f>CE26</f>
        <v>0</v>
      </c>
      <c r="AY32" s="47">
        <f>CG26</f>
        <v>0</v>
      </c>
      <c r="AZ32" s="47">
        <f>CI26</f>
        <v>8</v>
      </c>
      <c r="BA32" s="47">
        <f>CK26</f>
        <v>7</v>
      </c>
      <c r="BB32" s="47">
        <f>CM26</f>
        <v>7</v>
      </c>
      <c r="BC32" s="47">
        <f>CO26</f>
        <v>3</v>
      </c>
      <c r="BD32" s="47">
        <f>CQ26</f>
        <v>3</v>
      </c>
      <c r="BE32" s="47">
        <f>CS26</f>
        <v>3</v>
      </c>
      <c r="BF32" s="47">
        <f>CU26</f>
        <v>2</v>
      </c>
      <c r="BG32" s="47">
        <f>CW26</f>
        <v>5</v>
      </c>
      <c r="BH32" s="47">
        <f>CY26</f>
        <v>1</v>
      </c>
      <c r="BI32" s="47">
        <f>DA26</f>
        <v>1</v>
      </c>
      <c r="BJ32" s="47">
        <f>DC26</f>
        <v>2</v>
      </c>
      <c r="BK32" s="47">
        <f>DE26</f>
        <v>2</v>
      </c>
      <c r="BL32" s="47">
        <f>DG26</f>
        <v>2</v>
      </c>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row>
    <row r="33" spans="1:112" ht="15.75" customHeight="1" x14ac:dyDescent="0.2">
      <c r="A33" s="24"/>
      <c r="B33" s="24"/>
      <c r="C33" s="25"/>
      <c r="D33" s="26"/>
      <c r="E33" s="24"/>
      <c r="F33" s="24"/>
      <c r="G33" s="24"/>
      <c r="H33" s="25"/>
      <c r="I33" s="25"/>
      <c r="J33" s="11"/>
      <c r="K33" s="25"/>
      <c r="L33" s="25"/>
      <c r="M33" s="25"/>
      <c r="N33" s="25"/>
      <c r="O33" s="25"/>
      <c r="P33" s="25"/>
      <c r="Q33" s="25"/>
      <c r="R33" s="25"/>
      <c r="S33" s="25"/>
      <c r="T33" s="25"/>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row>
    <row r="34" spans="1:112" ht="15.75" customHeight="1" x14ac:dyDescent="0.2">
      <c r="A34" s="24"/>
      <c r="B34" s="24"/>
      <c r="C34" s="25"/>
      <c r="D34" s="26"/>
      <c r="E34" s="24"/>
      <c r="F34" s="24"/>
      <c r="G34" s="24"/>
      <c r="H34" s="25"/>
      <c r="I34" s="25"/>
      <c r="J34" s="11"/>
      <c r="K34" s="25"/>
      <c r="L34" s="25"/>
      <c r="M34" s="25"/>
      <c r="N34" s="25"/>
      <c r="O34" s="25"/>
      <c r="P34" s="25"/>
      <c r="Q34" s="25"/>
      <c r="R34" s="25"/>
      <c r="S34" s="25"/>
      <c r="T34" s="25"/>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row>
    <row r="35" spans="1:112" ht="15.75" customHeight="1" x14ac:dyDescent="0.2">
      <c r="A35" s="24"/>
      <c r="B35" s="24"/>
      <c r="C35" s="25"/>
      <c r="D35" s="26"/>
      <c r="E35" s="24"/>
      <c r="F35" s="24"/>
      <c r="G35" s="24"/>
      <c r="H35" s="25"/>
      <c r="I35" s="25"/>
      <c r="J35" s="11"/>
      <c r="K35" s="25"/>
      <c r="L35" s="25"/>
      <c r="M35" s="25"/>
      <c r="N35" s="25"/>
      <c r="O35" s="25"/>
      <c r="P35" s="25"/>
      <c r="Q35" s="25"/>
      <c r="R35" s="25"/>
      <c r="S35" s="25"/>
      <c r="T35" s="25"/>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row>
    <row r="36" spans="1:112" ht="15.75" customHeight="1" x14ac:dyDescent="0.2">
      <c r="A36" s="24"/>
      <c r="B36" s="24"/>
      <c r="C36" s="25"/>
      <c r="D36" s="26"/>
      <c r="E36" s="24"/>
      <c r="F36" s="24"/>
      <c r="G36" s="24"/>
      <c r="H36" s="25"/>
      <c r="I36" s="25"/>
      <c r="J36" s="11"/>
      <c r="K36" s="25"/>
      <c r="L36" s="25"/>
      <c r="M36" s="25"/>
      <c r="N36" s="25"/>
      <c r="O36" s="25"/>
      <c r="P36" s="25"/>
      <c r="Q36" s="25"/>
      <c r="R36" s="25"/>
      <c r="S36" s="25"/>
      <c r="T36" s="25"/>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row>
    <row r="37" spans="1:112" ht="15.75" customHeight="1" x14ac:dyDescent="0.2">
      <c r="A37" s="24"/>
      <c r="B37" s="24"/>
      <c r="C37" s="25"/>
      <c r="D37" s="26"/>
      <c r="E37" s="24"/>
      <c r="F37" s="24"/>
      <c r="G37" s="24"/>
      <c r="H37" s="25"/>
      <c r="I37" s="25"/>
      <c r="J37" s="11"/>
      <c r="K37" s="25"/>
      <c r="L37" s="25"/>
      <c r="M37" s="25"/>
      <c r="N37" s="25"/>
      <c r="O37" s="25"/>
      <c r="P37" s="25"/>
      <c r="Q37" s="25"/>
      <c r="R37" s="25"/>
      <c r="S37" s="25"/>
      <c r="T37" s="25"/>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row>
    <row r="38" spans="1:112" ht="15.75" customHeight="1" x14ac:dyDescent="0.2">
      <c r="A38" s="24"/>
      <c r="B38" s="24"/>
      <c r="C38" s="25"/>
      <c r="D38" s="26"/>
      <c r="E38" s="24"/>
      <c r="F38" s="24"/>
      <c r="G38" s="24"/>
      <c r="H38" s="25"/>
      <c r="I38" s="25"/>
      <c r="J38" s="11"/>
      <c r="K38" s="25"/>
      <c r="L38" s="25"/>
      <c r="M38" s="25"/>
      <c r="N38" s="25"/>
      <c r="O38" s="25"/>
      <c r="P38" s="25"/>
      <c r="Q38" s="25"/>
      <c r="R38" s="25"/>
      <c r="S38" s="25"/>
      <c r="T38" s="25"/>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row>
    <row r="39" spans="1:112" ht="15.75" customHeight="1" x14ac:dyDescent="0.2">
      <c r="A39" s="24"/>
      <c r="B39" s="24"/>
      <c r="C39" s="25"/>
      <c r="D39" s="26"/>
      <c r="E39" s="24"/>
      <c r="F39" s="24"/>
      <c r="G39" s="24"/>
      <c r="H39" s="25"/>
      <c r="I39" s="25"/>
      <c r="J39" s="11"/>
      <c r="K39" s="25"/>
      <c r="L39" s="25"/>
      <c r="M39" s="25"/>
      <c r="N39" s="25"/>
      <c r="O39" s="25"/>
      <c r="P39" s="25"/>
      <c r="Q39" s="25"/>
      <c r="R39" s="25"/>
      <c r="S39" s="25"/>
      <c r="T39" s="25"/>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row>
    <row r="40" spans="1:112" ht="15.75" customHeight="1" x14ac:dyDescent="0.2">
      <c r="A40" s="24"/>
      <c r="B40" s="24"/>
      <c r="C40" s="25"/>
      <c r="D40" s="26"/>
      <c r="E40" s="24"/>
      <c r="F40" s="24"/>
      <c r="G40" s="24"/>
      <c r="H40" s="25"/>
      <c r="I40" s="25"/>
      <c r="J40" s="11"/>
      <c r="K40" s="25"/>
      <c r="L40" s="25"/>
      <c r="M40" s="25"/>
      <c r="N40" s="25"/>
      <c r="O40" s="25"/>
      <c r="P40" s="25"/>
      <c r="Q40" s="25"/>
      <c r="R40" s="25"/>
      <c r="S40" s="25"/>
      <c r="T40" s="25"/>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row>
    <row r="41" spans="1:112" ht="15.75" customHeight="1" x14ac:dyDescent="0.2">
      <c r="A41" s="24"/>
      <c r="B41" s="24"/>
      <c r="C41" s="25"/>
      <c r="D41" s="26"/>
      <c r="E41" s="24"/>
      <c r="F41" s="24"/>
      <c r="G41" s="24"/>
      <c r="H41" s="25"/>
      <c r="I41" s="25"/>
      <c r="J41" s="11"/>
      <c r="K41" s="25"/>
      <c r="L41" s="25"/>
      <c r="M41" s="25"/>
      <c r="N41" s="25"/>
      <c r="O41" s="25"/>
      <c r="P41" s="25"/>
      <c r="Q41" s="25"/>
      <c r="R41" s="25"/>
      <c r="S41" s="25"/>
      <c r="T41" s="25"/>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row>
    <row r="42" spans="1:112" ht="15.75" customHeight="1" x14ac:dyDescent="0.2">
      <c r="A42" s="27"/>
      <c r="B42" s="27"/>
      <c r="C42" s="27"/>
      <c r="D42" s="28"/>
      <c r="E42" s="27"/>
      <c r="F42" s="27"/>
      <c r="G42" s="27"/>
      <c r="H42" s="27"/>
      <c r="I42" s="27"/>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row>
    <row r="43" spans="1:112" ht="12.75" x14ac:dyDescent="0.2">
      <c r="A43" s="27"/>
      <c r="B43" s="27"/>
      <c r="C43" s="27"/>
      <c r="D43" s="28"/>
      <c r="E43" s="27"/>
      <c r="F43" s="27"/>
      <c r="G43" s="27"/>
      <c r="H43" s="27"/>
      <c r="I43" s="27"/>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row>
    <row r="44" spans="1:112" ht="12.75" x14ac:dyDescent="0.2">
      <c r="A44" s="27"/>
      <c r="B44" s="27"/>
      <c r="C44" s="27"/>
      <c r="D44" s="28"/>
      <c r="E44" s="27"/>
      <c r="F44" s="27"/>
      <c r="G44" s="27"/>
      <c r="H44" s="27"/>
      <c r="I44" s="27"/>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row>
    <row r="45" spans="1:112" ht="12.75" x14ac:dyDescent="0.2">
      <c r="A45" s="27"/>
      <c r="B45" s="27"/>
      <c r="C45" s="27"/>
      <c r="D45" s="28"/>
      <c r="E45" s="27"/>
      <c r="F45" s="27"/>
      <c r="G45" s="27"/>
      <c r="H45" s="27"/>
      <c r="I45" s="27"/>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row>
    <row r="46" spans="1:112" ht="12.75" x14ac:dyDescent="0.2">
      <c r="A46" s="27"/>
      <c r="B46" s="27"/>
      <c r="C46" s="27"/>
      <c r="D46" s="28"/>
      <c r="E46" s="27"/>
      <c r="F46" s="27"/>
      <c r="G46" s="27"/>
      <c r="H46" s="27"/>
      <c r="I46" s="27"/>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row>
    <row r="47" spans="1:112" ht="12.75" x14ac:dyDescent="0.2">
      <c r="A47" s="27"/>
      <c r="B47" s="27"/>
      <c r="C47" s="27"/>
      <c r="D47" s="28"/>
      <c r="E47" s="27"/>
      <c r="F47" s="27"/>
      <c r="G47" s="27"/>
      <c r="H47" s="27"/>
      <c r="I47" s="27"/>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row>
    <row r="48" spans="1:112" ht="12.75" x14ac:dyDescent="0.2">
      <c r="A48" s="27"/>
      <c r="B48" s="27"/>
      <c r="C48" s="27"/>
      <c r="D48" s="28"/>
      <c r="E48" s="27"/>
      <c r="F48" s="27"/>
      <c r="G48" s="27"/>
      <c r="H48" s="27"/>
      <c r="I48" s="27"/>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row>
    <row r="49" spans="1:112" ht="12.75" x14ac:dyDescent="0.2">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row>
    <row r="50" spans="1:112" ht="12.75" x14ac:dyDescent="0.2">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row>
    <row r="51" spans="1:112" ht="12.75" x14ac:dyDescent="0.2">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row>
    <row r="52" spans="1:112" ht="12.75" x14ac:dyDescent="0.2">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row>
    <row r="53" spans="1:112" ht="12.75" x14ac:dyDescent="0.2">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row>
    <row r="54" spans="1:112" ht="12.75" x14ac:dyDescent="0.2">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row>
    <row r="55" spans="1:112" ht="12.75" x14ac:dyDescent="0.2">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row>
    <row r="56" spans="1:112" ht="12.75" x14ac:dyDescent="0.2">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row>
    <row r="57" spans="1:112" ht="12.75"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row>
    <row r="58" spans="1:112" ht="12.75" x14ac:dyDescent="0.2">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row>
    <row r="59" spans="1:112" ht="12.75" x14ac:dyDescent="0.2">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row>
    <row r="60" spans="1:112" ht="12.75" x14ac:dyDescent="0.2">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row>
    <row r="61" spans="1:112" ht="12.75" x14ac:dyDescent="0.2">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row>
    <row r="62" spans="1:112" ht="12.75" x14ac:dyDescent="0.2">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row>
    <row r="63" spans="1:112" ht="12.75" x14ac:dyDescent="0.2">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row>
    <row r="64" spans="1:112" ht="12.75" x14ac:dyDescent="0.2">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row>
    <row r="65" spans="1:112" ht="12.75" x14ac:dyDescent="0.2">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row>
    <row r="66" spans="1:112" ht="12.75" x14ac:dyDescent="0.2">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row>
    <row r="67" spans="1:112" ht="12.75" x14ac:dyDescent="0.2">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row>
    <row r="68" spans="1:112" ht="12.75" x14ac:dyDescent="0.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row>
    <row r="69" spans="1:112" ht="12.75" x14ac:dyDescent="0.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row>
    <row r="70" spans="1:112" ht="12.75" x14ac:dyDescent="0.2">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row>
    <row r="71" spans="1:112" ht="12.75" x14ac:dyDescent="0.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row>
    <row r="72" spans="1:112" ht="12.75" x14ac:dyDescent="0.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row>
    <row r="73" spans="1:112" ht="12.75" x14ac:dyDescent="0.2">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row>
    <row r="74" spans="1:112" ht="12.75" x14ac:dyDescent="0.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row>
    <row r="75" spans="1:112" ht="12.75" x14ac:dyDescent="0.2">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row>
    <row r="76" spans="1:112" ht="12.75" x14ac:dyDescent="0.2">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row>
    <row r="77" spans="1:112" ht="12.75" x14ac:dyDescent="0.2">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row>
    <row r="78" spans="1:112" ht="12.75" x14ac:dyDescent="0.2">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row>
    <row r="79" spans="1:112" ht="12.75" x14ac:dyDescent="0.2">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row>
    <row r="80" spans="1:112" ht="12.75" x14ac:dyDescent="0.2">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row>
    <row r="81" spans="1:112" ht="12.75" x14ac:dyDescent="0.2">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row>
    <row r="82" spans="1:112" ht="12.75" x14ac:dyDescent="0.2">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row>
    <row r="83" spans="1:112" ht="12.75" x14ac:dyDescent="0.2">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row>
    <row r="84" spans="1:112" ht="12.75" x14ac:dyDescent="0.2">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row>
    <row r="85" spans="1:112" ht="12.75" x14ac:dyDescent="0.2">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row>
    <row r="86" spans="1:112" ht="12.75" x14ac:dyDescent="0.2">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row>
    <row r="87" spans="1:112" ht="12.75" x14ac:dyDescent="0.2">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row>
    <row r="88" spans="1:112" ht="12.75" x14ac:dyDescent="0.2">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row>
    <row r="89" spans="1:112" ht="12.75" x14ac:dyDescent="0.2">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row>
    <row r="90" spans="1:112" ht="12.75" x14ac:dyDescent="0.2">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row>
    <row r="91" spans="1:112" ht="12.75" x14ac:dyDescent="0.2">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row>
    <row r="92" spans="1:112" ht="12.75" x14ac:dyDescent="0.2">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row>
    <row r="93" spans="1:112" ht="12.75" x14ac:dyDescent="0.2">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row>
    <row r="94" spans="1:112" ht="12.75" x14ac:dyDescent="0.2">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row>
    <row r="95" spans="1:112" ht="12.75" x14ac:dyDescent="0.2">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row>
    <row r="96" spans="1:112" ht="12.75" x14ac:dyDescent="0.2">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row>
    <row r="97" spans="1:112" ht="12.75" x14ac:dyDescent="0.2">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row>
    <row r="98" spans="1:112" ht="12.75" x14ac:dyDescent="0.2">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row>
    <row r="99" spans="1:112" ht="12.75" x14ac:dyDescent="0.2">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row>
    <row r="100" spans="1:112" ht="12.75" x14ac:dyDescent="0.2">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row>
    <row r="101" spans="1:112" ht="12.75" x14ac:dyDescent="0.2">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row>
    <row r="102" spans="1:112" ht="12.75" x14ac:dyDescent="0.2">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row>
    <row r="103" spans="1:112" ht="12.75" x14ac:dyDescent="0.2">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row>
    <row r="104" spans="1:112" ht="12.75" x14ac:dyDescent="0.2">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row>
    <row r="105" spans="1:112" ht="12.75" x14ac:dyDescent="0.2">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row>
    <row r="106" spans="1:112" ht="12.75" x14ac:dyDescent="0.2">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row>
    <row r="107" spans="1:112" ht="12.75" x14ac:dyDescent="0.2">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row>
  </sheetData>
  <mergeCells count="161">
    <mergeCell ref="DE26:DF26"/>
    <mergeCell ref="DG26:DH26"/>
    <mergeCell ref="CU26:CV26"/>
    <mergeCell ref="CW26:CX26"/>
    <mergeCell ref="CY26:CZ26"/>
    <mergeCell ref="DA26:DB26"/>
    <mergeCell ref="DC26:DD26"/>
    <mergeCell ref="CK26:CL26"/>
    <mergeCell ref="CM26:CN26"/>
    <mergeCell ref="CO26:CP26"/>
    <mergeCell ref="CQ26:CR26"/>
    <mergeCell ref="CS26:CT26"/>
    <mergeCell ref="CA26:CB26"/>
    <mergeCell ref="CC26:CD26"/>
    <mergeCell ref="CE26:CF26"/>
    <mergeCell ref="CG26:CH26"/>
    <mergeCell ref="CI26:CJ26"/>
    <mergeCell ref="BQ26:BR26"/>
    <mergeCell ref="BS26:BT26"/>
    <mergeCell ref="BU26:BV26"/>
    <mergeCell ref="BW26:BX26"/>
    <mergeCell ref="BY26:BZ26"/>
    <mergeCell ref="BG26:BH26"/>
    <mergeCell ref="BI26:BJ26"/>
    <mergeCell ref="BK26:BL26"/>
    <mergeCell ref="BM26:BN26"/>
    <mergeCell ref="BO26:BP26"/>
    <mergeCell ref="AW26:AX26"/>
    <mergeCell ref="AY26:AZ26"/>
    <mergeCell ref="BA26:BB26"/>
    <mergeCell ref="BC26:BD26"/>
    <mergeCell ref="BE26:BF26"/>
    <mergeCell ref="AM26:AN26"/>
    <mergeCell ref="AO26:AP26"/>
    <mergeCell ref="AQ26:AR26"/>
    <mergeCell ref="AS26:AT26"/>
    <mergeCell ref="AU26:AV26"/>
    <mergeCell ref="AC26:AD26"/>
    <mergeCell ref="AE26:AF26"/>
    <mergeCell ref="AG26:AH26"/>
    <mergeCell ref="AI26:AJ26"/>
    <mergeCell ref="AK26:AL26"/>
    <mergeCell ref="S26:T26"/>
    <mergeCell ref="U26:V26"/>
    <mergeCell ref="W26:X26"/>
    <mergeCell ref="Y26:Z26"/>
    <mergeCell ref="AA26:AB26"/>
    <mergeCell ref="I26:J26"/>
    <mergeCell ref="K26:L26"/>
    <mergeCell ref="M26:N26"/>
    <mergeCell ref="O26:P26"/>
    <mergeCell ref="Q26:R26"/>
    <mergeCell ref="AQ22:AR22"/>
    <mergeCell ref="AC22:AD22"/>
    <mergeCell ref="AE22:AF22"/>
    <mergeCell ref="AG22:AH22"/>
    <mergeCell ref="AI22:AJ22"/>
    <mergeCell ref="AK22:AL22"/>
    <mergeCell ref="S22:T22"/>
    <mergeCell ref="U22:V22"/>
    <mergeCell ref="W22:X22"/>
    <mergeCell ref="Y22:Z22"/>
    <mergeCell ref="AA22:AB22"/>
    <mergeCell ref="AG3:AH3"/>
    <mergeCell ref="AO3:AP3"/>
    <mergeCell ref="AE3:AF3"/>
    <mergeCell ref="I22:J22"/>
    <mergeCell ref="K22:L22"/>
    <mergeCell ref="M22:N22"/>
    <mergeCell ref="O22:P22"/>
    <mergeCell ref="Q22:R22"/>
    <mergeCell ref="U3:V3"/>
    <mergeCell ref="AM3:AN3"/>
    <mergeCell ref="O3:P3"/>
    <mergeCell ref="Q3:R3"/>
    <mergeCell ref="K3:L3"/>
    <mergeCell ref="M3:N3"/>
    <mergeCell ref="AM22:AN22"/>
    <mergeCell ref="AO22:AP22"/>
    <mergeCell ref="CA3:CB3"/>
    <mergeCell ref="BY3:BZ3"/>
    <mergeCell ref="CC3:CD3"/>
    <mergeCell ref="BM3:BN3"/>
    <mergeCell ref="BO3:BP3"/>
    <mergeCell ref="I1:K1"/>
    <mergeCell ref="I2:K2"/>
    <mergeCell ref="I3:J3"/>
    <mergeCell ref="BG3:BH3"/>
    <mergeCell ref="S3:T3"/>
    <mergeCell ref="AW3:AX3"/>
    <mergeCell ref="BA3:BB3"/>
    <mergeCell ref="AY3:AZ3"/>
    <mergeCell ref="BC3:BD3"/>
    <mergeCell ref="BE3:BF3"/>
    <mergeCell ref="AI3:AJ3"/>
    <mergeCell ref="AK3:AL3"/>
    <mergeCell ref="AS3:AT3"/>
    <mergeCell ref="AU3:AV3"/>
    <mergeCell ref="W3:X3"/>
    <mergeCell ref="AQ3:AR3"/>
    <mergeCell ref="Y3:Z3"/>
    <mergeCell ref="AC3:AD3"/>
    <mergeCell ref="AA3:AB3"/>
    <mergeCell ref="I30:L30"/>
    <mergeCell ref="I31:L31"/>
    <mergeCell ref="I32:L32"/>
    <mergeCell ref="BK3:BL3"/>
    <mergeCell ref="BI3:BJ3"/>
    <mergeCell ref="DE3:DF3"/>
    <mergeCell ref="DC3:DD3"/>
    <mergeCell ref="DG3:DH3"/>
    <mergeCell ref="CE3:CF3"/>
    <mergeCell ref="CG3:CH3"/>
    <mergeCell ref="CY3:CZ3"/>
    <mergeCell ref="CM3:CN3"/>
    <mergeCell ref="CI3:CJ3"/>
    <mergeCell ref="CK3:CL3"/>
    <mergeCell ref="CW3:CX3"/>
    <mergeCell ref="CO3:CP3"/>
    <mergeCell ref="CQ3:CR3"/>
    <mergeCell ref="CS3:CT3"/>
    <mergeCell ref="CU3:CV3"/>
    <mergeCell ref="BU3:BV3"/>
    <mergeCell ref="BW3:BX3"/>
    <mergeCell ref="BQ3:BR3"/>
    <mergeCell ref="BS3:BT3"/>
    <mergeCell ref="DA3:DB3"/>
    <mergeCell ref="AS22:AT22"/>
    <mergeCell ref="AU22:AV22"/>
    <mergeCell ref="AW22:AX22"/>
    <mergeCell ref="AY22:AZ22"/>
    <mergeCell ref="BA22:BB22"/>
    <mergeCell ref="BC22:BD22"/>
    <mergeCell ref="BE22:BF22"/>
    <mergeCell ref="BG22:BH22"/>
    <mergeCell ref="BI22:BJ22"/>
    <mergeCell ref="BK22:BL22"/>
    <mergeCell ref="BM22:BN22"/>
    <mergeCell ref="BO22:BP22"/>
    <mergeCell ref="BQ22:BR22"/>
    <mergeCell ref="BS22:BT22"/>
    <mergeCell ref="BU22:BV22"/>
    <mergeCell ref="BW22:BX22"/>
    <mergeCell ref="BY22:BZ22"/>
    <mergeCell ref="CA22:CB22"/>
    <mergeCell ref="CU22:CV22"/>
    <mergeCell ref="CW22:CX22"/>
    <mergeCell ref="CY22:CZ22"/>
    <mergeCell ref="DA22:DB22"/>
    <mergeCell ref="DC22:DD22"/>
    <mergeCell ref="DE22:DF22"/>
    <mergeCell ref="DG22:DH22"/>
    <mergeCell ref="CC22:CD22"/>
    <mergeCell ref="CE22:CF22"/>
    <mergeCell ref="CG22:CH22"/>
    <mergeCell ref="CI22:CJ22"/>
    <mergeCell ref="CK22:CL22"/>
    <mergeCell ref="CM22:CN22"/>
    <mergeCell ref="CO22:CP22"/>
    <mergeCell ref="CQ22:CR22"/>
    <mergeCell ref="CS22:CT22"/>
  </mergeCells>
  <conditionalFormatting sqref="I24">
    <cfRule type="cellIs" dxfId="10" priority="1" operator="greaterThan">
      <formula>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5"/>
  <sheetViews>
    <sheetView workbookViewId="0">
      <pane xSplit="8" ySplit="4" topLeftCell="AA23" activePane="bottomRight" state="frozen"/>
      <selection pane="topRight" activeCell="I1" sqref="I1"/>
      <selection pane="bottomLeft" activeCell="A5" sqref="A5"/>
      <selection pane="bottomRight" activeCell="V30" sqref="V30"/>
    </sheetView>
  </sheetViews>
  <sheetFormatPr baseColWidth="10" defaultColWidth="14.42578125" defaultRowHeight="15.75" customHeight="1" x14ac:dyDescent="0.2"/>
  <cols>
    <col min="1" max="8" width="11.5703125" customWidth="1"/>
    <col min="9" max="12" width="5.140625" customWidth="1"/>
    <col min="13" max="112" width="3.5703125" customWidth="1"/>
  </cols>
  <sheetData>
    <row r="1" spans="1:112" ht="15.75" customHeight="1" x14ac:dyDescent="0.2">
      <c r="A1" s="5" t="s">
        <v>0</v>
      </c>
      <c r="B1" s="5" t="s">
        <v>1</v>
      </c>
      <c r="C1" s="5" t="s">
        <v>2</v>
      </c>
      <c r="D1" s="5" t="s">
        <v>4</v>
      </c>
      <c r="E1" s="7"/>
      <c r="F1" s="5" t="s">
        <v>5</v>
      </c>
      <c r="G1" s="5" t="s">
        <v>6</v>
      </c>
      <c r="H1" s="5" t="s">
        <v>7</v>
      </c>
      <c r="I1" s="286" t="s">
        <v>8</v>
      </c>
      <c r="J1" s="287"/>
      <c r="K1" s="28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row>
    <row r="2" spans="1:112" ht="15.75" customHeight="1" x14ac:dyDescent="0.2">
      <c r="A2" s="5" t="s">
        <v>9</v>
      </c>
      <c r="B2" s="5" t="s">
        <v>10</v>
      </c>
      <c r="C2" s="5" t="s">
        <v>11</v>
      </c>
      <c r="D2" s="9" t="s">
        <v>13</v>
      </c>
      <c r="E2" s="5" t="s">
        <v>14</v>
      </c>
      <c r="F2" s="5" t="s">
        <v>15</v>
      </c>
      <c r="G2" s="5" t="s">
        <v>16</v>
      </c>
      <c r="H2" s="5" t="s">
        <v>17</v>
      </c>
      <c r="I2" s="286" t="s">
        <v>18</v>
      </c>
      <c r="J2" s="287"/>
      <c r="K2" s="28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row>
    <row r="3" spans="1:112" ht="15.75" customHeight="1" x14ac:dyDescent="0.2">
      <c r="A3" s="8"/>
      <c r="B3" s="8"/>
      <c r="C3" s="8"/>
      <c r="D3" s="8"/>
      <c r="E3" s="8"/>
      <c r="F3" s="8"/>
      <c r="G3" s="8"/>
      <c r="H3" s="8"/>
      <c r="I3" s="288">
        <v>1</v>
      </c>
      <c r="J3" s="290"/>
      <c r="K3" s="288">
        <v>2</v>
      </c>
      <c r="L3" s="290"/>
      <c r="M3" s="288">
        <v>3</v>
      </c>
      <c r="N3" s="290"/>
      <c r="O3" s="288">
        <v>4</v>
      </c>
      <c r="P3" s="290"/>
      <c r="Q3" s="288">
        <v>5</v>
      </c>
      <c r="R3" s="290"/>
      <c r="S3" s="288">
        <v>6</v>
      </c>
      <c r="T3" s="290"/>
      <c r="U3" s="288">
        <v>7</v>
      </c>
      <c r="V3" s="290"/>
      <c r="W3" s="288">
        <v>8</v>
      </c>
      <c r="X3" s="290"/>
      <c r="Y3" s="288">
        <v>9</v>
      </c>
      <c r="Z3" s="290"/>
      <c r="AA3" s="288">
        <v>10</v>
      </c>
      <c r="AB3" s="290"/>
      <c r="AC3" s="288">
        <v>11</v>
      </c>
      <c r="AD3" s="290"/>
      <c r="AE3" s="288">
        <v>12</v>
      </c>
      <c r="AF3" s="290"/>
      <c r="AG3" s="288">
        <v>13</v>
      </c>
      <c r="AH3" s="290"/>
      <c r="AI3" s="288">
        <v>14</v>
      </c>
      <c r="AJ3" s="290"/>
      <c r="AK3" s="288">
        <v>15</v>
      </c>
      <c r="AL3" s="290"/>
      <c r="AM3" s="288">
        <v>16</v>
      </c>
      <c r="AN3" s="290"/>
      <c r="AO3" s="288">
        <v>17</v>
      </c>
      <c r="AP3" s="290"/>
      <c r="AQ3" s="288">
        <v>18</v>
      </c>
      <c r="AR3" s="290"/>
      <c r="AS3" s="288">
        <v>19</v>
      </c>
      <c r="AT3" s="290"/>
      <c r="AU3" s="288">
        <v>20</v>
      </c>
      <c r="AV3" s="290"/>
      <c r="AW3" s="288">
        <v>21</v>
      </c>
      <c r="AX3" s="290"/>
      <c r="AY3" s="288">
        <v>22</v>
      </c>
      <c r="AZ3" s="290"/>
      <c r="BA3" s="288">
        <v>23</v>
      </c>
      <c r="BB3" s="290"/>
      <c r="BC3" s="288">
        <v>24</v>
      </c>
      <c r="BD3" s="290"/>
      <c r="BE3" s="288">
        <v>25</v>
      </c>
      <c r="BF3" s="290"/>
      <c r="BG3" s="288">
        <v>26</v>
      </c>
      <c r="BH3" s="290"/>
      <c r="BI3" s="288">
        <v>27</v>
      </c>
      <c r="BJ3" s="290"/>
      <c r="BK3" s="288">
        <v>28</v>
      </c>
      <c r="BL3" s="290"/>
      <c r="BM3" s="288">
        <v>29</v>
      </c>
      <c r="BN3" s="290"/>
      <c r="BO3" s="288">
        <v>30</v>
      </c>
      <c r="BP3" s="290"/>
      <c r="BQ3" s="288">
        <v>31</v>
      </c>
      <c r="BR3" s="290"/>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A4" s="8"/>
      <c r="B4" s="8"/>
      <c r="C4" s="8"/>
      <c r="D4" s="8"/>
      <c r="E4" s="8"/>
      <c r="F4" s="8"/>
      <c r="G4" s="8"/>
      <c r="H4" s="8"/>
      <c r="I4" s="10" t="s">
        <v>19</v>
      </c>
      <c r="J4" s="10" t="s">
        <v>20</v>
      </c>
      <c r="K4" s="10" t="s">
        <v>19</v>
      </c>
      <c r="L4" s="10" t="s">
        <v>20</v>
      </c>
      <c r="M4" s="10" t="s">
        <v>19</v>
      </c>
      <c r="N4" s="10" t="s">
        <v>20</v>
      </c>
      <c r="O4" s="10" t="s">
        <v>19</v>
      </c>
      <c r="P4" s="10" t="s">
        <v>20</v>
      </c>
      <c r="Q4" s="10" t="s">
        <v>19</v>
      </c>
      <c r="R4" s="10" t="s">
        <v>20</v>
      </c>
      <c r="S4" s="10" t="s">
        <v>19</v>
      </c>
      <c r="T4" s="10" t="s">
        <v>20</v>
      </c>
      <c r="U4" s="10" t="s">
        <v>19</v>
      </c>
      <c r="V4" s="10" t="s">
        <v>20</v>
      </c>
      <c r="W4" s="10" t="s">
        <v>19</v>
      </c>
      <c r="X4" s="10" t="s">
        <v>20</v>
      </c>
      <c r="Y4" s="10" t="s">
        <v>19</v>
      </c>
      <c r="Z4" s="10" t="s">
        <v>20</v>
      </c>
      <c r="AA4" s="10" t="s">
        <v>19</v>
      </c>
      <c r="AB4" s="10" t="s">
        <v>20</v>
      </c>
      <c r="AC4" s="10" t="s">
        <v>19</v>
      </c>
      <c r="AD4" s="10" t="s">
        <v>20</v>
      </c>
      <c r="AE4" s="10" t="s">
        <v>19</v>
      </c>
      <c r="AF4" s="10" t="s">
        <v>20</v>
      </c>
      <c r="AG4" s="10" t="s">
        <v>19</v>
      </c>
      <c r="AH4" s="10" t="s">
        <v>20</v>
      </c>
      <c r="AI4" s="10" t="s">
        <v>19</v>
      </c>
      <c r="AJ4" s="10" t="s">
        <v>20</v>
      </c>
      <c r="AK4" s="10" t="s">
        <v>19</v>
      </c>
      <c r="AL4" s="10" t="s">
        <v>20</v>
      </c>
      <c r="AM4" s="10" t="s">
        <v>19</v>
      </c>
      <c r="AN4" s="10" t="s">
        <v>20</v>
      </c>
      <c r="AO4" s="10" t="s">
        <v>19</v>
      </c>
      <c r="AP4" s="10" t="s">
        <v>20</v>
      </c>
      <c r="AQ4" s="10" t="s">
        <v>19</v>
      </c>
      <c r="AR4" s="10" t="s">
        <v>20</v>
      </c>
      <c r="AS4" s="10" t="s">
        <v>19</v>
      </c>
      <c r="AT4" s="10" t="s">
        <v>20</v>
      </c>
      <c r="AU4" s="10" t="s">
        <v>19</v>
      </c>
      <c r="AV4" s="10" t="s">
        <v>20</v>
      </c>
      <c r="AW4" s="10" t="s">
        <v>19</v>
      </c>
      <c r="AX4" s="10" t="s">
        <v>20</v>
      </c>
      <c r="AY4" s="10" t="s">
        <v>19</v>
      </c>
      <c r="AZ4" s="10" t="s">
        <v>20</v>
      </c>
      <c r="BA4" s="10" t="s">
        <v>19</v>
      </c>
      <c r="BB4" s="10" t="s">
        <v>20</v>
      </c>
      <c r="BC4" s="10" t="s">
        <v>19</v>
      </c>
      <c r="BD4" s="10" t="s">
        <v>20</v>
      </c>
      <c r="BE4" s="10" t="s">
        <v>19</v>
      </c>
      <c r="BF4" s="10" t="s">
        <v>20</v>
      </c>
      <c r="BG4" s="10" t="s">
        <v>19</v>
      </c>
      <c r="BH4" s="10" t="s">
        <v>20</v>
      </c>
      <c r="BI4" s="10" t="s">
        <v>19</v>
      </c>
      <c r="BJ4" s="10" t="s">
        <v>20</v>
      </c>
      <c r="BK4" s="10" t="s">
        <v>19</v>
      </c>
      <c r="BL4" s="10" t="s">
        <v>20</v>
      </c>
      <c r="BM4" s="10" t="s">
        <v>19</v>
      </c>
      <c r="BN4" s="10" t="s">
        <v>20</v>
      </c>
      <c r="BO4" s="10" t="s">
        <v>19</v>
      </c>
      <c r="BP4" s="10" t="s">
        <v>20</v>
      </c>
      <c r="BQ4" s="10" t="s">
        <v>19</v>
      </c>
      <c r="BR4" s="10" t="s">
        <v>20</v>
      </c>
      <c r="BS4" s="10" t="s">
        <v>19</v>
      </c>
      <c r="BT4" s="10" t="s">
        <v>20</v>
      </c>
      <c r="BU4" s="10" t="s">
        <v>19</v>
      </c>
      <c r="BV4" s="10" t="s">
        <v>20</v>
      </c>
      <c r="BW4" s="10" t="s">
        <v>19</v>
      </c>
      <c r="BX4" s="10" t="s">
        <v>20</v>
      </c>
      <c r="BY4" s="10" t="s">
        <v>19</v>
      </c>
      <c r="BZ4" s="10" t="s">
        <v>20</v>
      </c>
      <c r="CA4" s="10" t="s">
        <v>19</v>
      </c>
      <c r="CB4" s="10" t="s">
        <v>20</v>
      </c>
      <c r="CC4" s="10" t="s">
        <v>19</v>
      </c>
      <c r="CD4" s="10" t="s">
        <v>20</v>
      </c>
      <c r="CE4" s="10" t="s">
        <v>19</v>
      </c>
      <c r="CF4" s="10" t="s">
        <v>20</v>
      </c>
      <c r="CG4" s="10" t="s">
        <v>19</v>
      </c>
      <c r="CH4" s="10" t="s">
        <v>20</v>
      </c>
      <c r="CI4" s="10" t="s">
        <v>19</v>
      </c>
      <c r="CJ4" s="10" t="s">
        <v>20</v>
      </c>
      <c r="CK4" s="10" t="s">
        <v>19</v>
      </c>
      <c r="CL4" s="10" t="s">
        <v>20</v>
      </c>
      <c r="CM4" s="10" t="s">
        <v>19</v>
      </c>
      <c r="CN4" s="10" t="s">
        <v>20</v>
      </c>
      <c r="CO4" s="10" t="s">
        <v>19</v>
      </c>
      <c r="CP4" s="10" t="s">
        <v>20</v>
      </c>
      <c r="CQ4" s="10" t="s">
        <v>19</v>
      </c>
      <c r="CR4" s="10" t="s">
        <v>20</v>
      </c>
      <c r="CS4" s="10" t="s">
        <v>19</v>
      </c>
      <c r="CT4" s="10" t="s">
        <v>20</v>
      </c>
      <c r="CU4" s="10" t="s">
        <v>19</v>
      </c>
      <c r="CV4" s="10" t="s">
        <v>20</v>
      </c>
      <c r="CW4" s="10" t="s">
        <v>19</v>
      </c>
      <c r="CX4" s="10" t="s">
        <v>20</v>
      </c>
      <c r="CY4" s="10" t="s">
        <v>19</v>
      </c>
      <c r="CZ4" s="10" t="s">
        <v>20</v>
      </c>
      <c r="DA4" s="10" t="s">
        <v>19</v>
      </c>
      <c r="DB4" s="10" t="s">
        <v>20</v>
      </c>
      <c r="DC4" s="10" t="s">
        <v>19</v>
      </c>
      <c r="DD4" s="10" t="s">
        <v>20</v>
      </c>
      <c r="DE4" s="10" t="s">
        <v>19</v>
      </c>
      <c r="DF4" s="10" t="s">
        <v>20</v>
      </c>
      <c r="DG4" s="10" t="s">
        <v>19</v>
      </c>
      <c r="DH4" s="10" t="s">
        <v>20</v>
      </c>
    </row>
    <row r="5" spans="1:112" ht="15.75" customHeight="1" x14ac:dyDescent="0.2">
      <c r="A5" s="91" t="s">
        <v>85</v>
      </c>
      <c r="B5" s="91">
        <v>1</v>
      </c>
      <c r="C5" s="78"/>
      <c r="D5" s="91" t="s">
        <v>683</v>
      </c>
      <c r="E5" s="91"/>
      <c r="F5" s="91"/>
      <c r="G5" s="91" t="s">
        <v>684</v>
      </c>
      <c r="H5" s="91" t="s">
        <v>685</v>
      </c>
      <c r="I5" s="8"/>
      <c r="J5" s="8"/>
      <c r="K5" s="8"/>
      <c r="L5" s="8"/>
      <c r="M5" s="8"/>
      <c r="N5" s="8"/>
      <c r="O5" s="8"/>
      <c r="P5" s="8"/>
      <c r="Q5" s="12"/>
      <c r="R5" s="8"/>
      <c r="S5" s="8"/>
      <c r="T5" s="8"/>
      <c r="U5" s="8"/>
      <c r="V5" s="8"/>
      <c r="W5" s="8"/>
      <c r="X5" s="8"/>
      <c r="Y5" s="12">
        <v>0</v>
      </c>
      <c r="Z5" s="8">
        <v>0</v>
      </c>
      <c r="AA5" s="90">
        <v>0</v>
      </c>
      <c r="AB5" s="90">
        <v>0</v>
      </c>
      <c r="AC5" s="90">
        <v>0</v>
      </c>
      <c r="AD5" s="90">
        <v>0</v>
      </c>
      <c r="AE5" s="90">
        <v>0</v>
      </c>
      <c r="AF5" s="90">
        <v>0</v>
      </c>
      <c r="AG5" s="90">
        <v>0</v>
      </c>
      <c r="AH5" s="90">
        <v>0</v>
      </c>
      <c r="AI5" s="90">
        <v>0</v>
      </c>
      <c r="AJ5" s="257">
        <v>0.5</v>
      </c>
      <c r="AK5" s="8">
        <v>0</v>
      </c>
      <c r="AL5" s="8">
        <v>0.5</v>
      </c>
      <c r="AM5" s="90">
        <v>0</v>
      </c>
      <c r="AN5" s="90">
        <v>0</v>
      </c>
      <c r="AO5" s="90">
        <v>0</v>
      </c>
      <c r="AP5" s="90">
        <v>0</v>
      </c>
      <c r="AQ5" s="90">
        <v>0</v>
      </c>
      <c r="AR5" s="257">
        <v>0.5</v>
      </c>
      <c r="AS5" s="90">
        <v>0</v>
      </c>
      <c r="AT5" s="257">
        <v>0.5</v>
      </c>
      <c r="AU5" s="90">
        <v>0</v>
      </c>
      <c r="AV5" s="90">
        <v>0</v>
      </c>
      <c r="AW5" s="90">
        <v>0</v>
      </c>
      <c r="AX5" s="90">
        <v>0</v>
      </c>
      <c r="AY5" s="90">
        <v>0</v>
      </c>
      <c r="AZ5" s="90">
        <v>0</v>
      </c>
      <c r="BA5" s="90">
        <v>0</v>
      </c>
      <c r="BB5" s="90">
        <v>0</v>
      </c>
      <c r="BC5" s="90">
        <v>0</v>
      </c>
      <c r="BD5" s="90">
        <v>0</v>
      </c>
      <c r="BE5" s="90">
        <v>0</v>
      </c>
      <c r="BF5" s="90">
        <v>0</v>
      </c>
      <c r="BG5" s="90">
        <v>0</v>
      </c>
      <c r="BH5" s="90">
        <v>0</v>
      </c>
      <c r="BI5" s="90">
        <v>0</v>
      </c>
      <c r="BJ5" s="90">
        <v>0</v>
      </c>
      <c r="BK5" s="8"/>
      <c r="BL5" s="8"/>
      <c r="BM5" s="257">
        <v>10</v>
      </c>
      <c r="BN5" s="257">
        <v>30</v>
      </c>
      <c r="BO5" s="257">
        <v>20</v>
      </c>
      <c r="BP5" s="257">
        <v>30</v>
      </c>
      <c r="BQ5" s="8"/>
      <c r="BR5" s="8"/>
      <c r="BS5" s="8"/>
      <c r="BT5" s="8"/>
      <c r="BU5" s="257">
        <v>25</v>
      </c>
      <c r="BV5" s="257">
        <v>40</v>
      </c>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row>
    <row r="6" spans="1:112" ht="15.75" customHeight="1" x14ac:dyDescent="0.2">
      <c r="A6" s="91" t="s">
        <v>85</v>
      </c>
      <c r="B6" s="91">
        <v>2</v>
      </c>
      <c r="C6" s="78"/>
      <c r="D6" s="91" t="s">
        <v>686</v>
      </c>
      <c r="E6" s="91"/>
      <c r="F6" s="91"/>
      <c r="G6" s="91" t="s">
        <v>385</v>
      </c>
      <c r="H6" s="91" t="s">
        <v>687</v>
      </c>
      <c r="I6" s="8"/>
      <c r="J6" s="8"/>
      <c r="K6" s="8"/>
      <c r="L6" s="8"/>
      <c r="M6" s="8"/>
      <c r="N6" s="8"/>
      <c r="O6" s="8"/>
      <c r="P6" s="8"/>
      <c r="Q6" s="12"/>
      <c r="R6" s="8"/>
      <c r="S6" s="8"/>
      <c r="T6" s="8"/>
      <c r="U6" s="8"/>
      <c r="V6" s="8"/>
      <c r="W6" s="8"/>
      <c r="X6" s="8"/>
      <c r="Y6" s="12"/>
      <c r="Z6" s="8"/>
      <c r="AA6" s="90">
        <v>0</v>
      </c>
      <c r="AB6" s="90">
        <v>0</v>
      </c>
      <c r="AC6" s="90">
        <v>0</v>
      </c>
      <c r="AD6" s="90">
        <v>0</v>
      </c>
      <c r="AE6" s="90">
        <v>0</v>
      </c>
      <c r="AF6" s="90">
        <v>0</v>
      </c>
      <c r="AG6" s="90">
        <v>0</v>
      </c>
      <c r="AH6" s="90">
        <v>0</v>
      </c>
      <c r="AI6" s="90">
        <v>0</v>
      </c>
      <c r="AJ6" s="90">
        <v>0</v>
      </c>
      <c r="AK6" s="90">
        <v>0</v>
      </c>
      <c r="AL6" s="90">
        <v>0</v>
      </c>
      <c r="AM6" s="90">
        <v>0</v>
      </c>
      <c r="AN6" s="90">
        <v>0</v>
      </c>
      <c r="AO6" s="90">
        <v>0</v>
      </c>
      <c r="AP6" s="90">
        <v>0</v>
      </c>
      <c r="AQ6" s="90">
        <v>0</v>
      </c>
      <c r="AR6" s="90">
        <v>0</v>
      </c>
      <c r="AS6" s="90">
        <v>0</v>
      </c>
      <c r="AT6" s="90">
        <v>0</v>
      </c>
      <c r="AU6" s="90">
        <v>0</v>
      </c>
      <c r="AV6" s="90">
        <v>0</v>
      </c>
      <c r="AW6" s="90">
        <v>0</v>
      </c>
      <c r="AX6" s="90">
        <v>0</v>
      </c>
      <c r="AY6" s="90">
        <v>0</v>
      </c>
      <c r="AZ6" s="90">
        <v>0</v>
      </c>
      <c r="BA6" s="90">
        <v>0</v>
      </c>
      <c r="BB6" s="90">
        <v>0</v>
      </c>
      <c r="BC6" s="90">
        <v>0</v>
      </c>
      <c r="BD6" s="90">
        <v>0</v>
      </c>
      <c r="BE6" s="90">
        <v>0</v>
      </c>
      <c r="BF6" s="90">
        <v>0</v>
      </c>
      <c r="BG6" s="90">
        <v>0</v>
      </c>
      <c r="BH6" s="90">
        <v>0</v>
      </c>
      <c r="BI6" s="90">
        <v>0</v>
      </c>
      <c r="BJ6" s="90">
        <v>0</v>
      </c>
      <c r="BK6" s="8"/>
      <c r="BL6" s="8"/>
      <c r="BM6" s="257">
        <v>1</v>
      </c>
      <c r="BN6" s="257">
        <v>1</v>
      </c>
      <c r="BO6" s="90"/>
      <c r="BP6" s="90"/>
      <c r="BQ6" s="8"/>
      <c r="BR6" s="8"/>
      <c r="BS6" s="8"/>
      <c r="BT6" s="8"/>
      <c r="BU6" s="257">
        <v>1</v>
      </c>
      <c r="BV6" s="257">
        <v>1</v>
      </c>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row>
    <row r="7" spans="1:112" ht="15.75" customHeight="1" x14ac:dyDescent="0.2">
      <c r="A7" s="91" t="s">
        <v>85</v>
      </c>
      <c r="B7" s="91">
        <v>3</v>
      </c>
      <c r="C7" s="78"/>
      <c r="D7" s="91" t="s">
        <v>686</v>
      </c>
      <c r="E7" s="91"/>
      <c r="F7" s="91"/>
      <c r="G7" s="91" t="s">
        <v>385</v>
      </c>
      <c r="H7" s="91" t="s">
        <v>687</v>
      </c>
      <c r="I7" s="8"/>
      <c r="J7" s="8"/>
      <c r="K7" s="8"/>
      <c r="L7" s="8"/>
      <c r="M7" s="8"/>
      <c r="N7" s="8"/>
      <c r="O7" s="8"/>
      <c r="P7" s="8"/>
      <c r="Q7" s="8"/>
      <c r="R7" s="8"/>
      <c r="S7" s="8"/>
      <c r="T7" s="8"/>
      <c r="U7" s="8"/>
      <c r="V7" s="8"/>
      <c r="W7" s="8"/>
      <c r="X7" s="8"/>
      <c r="Y7" s="8"/>
      <c r="Z7" s="8"/>
      <c r="AA7" s="90">
        <v>0</v>
      </c>
      <c r="AB7" s="90">
        <v>0</v>
      </c>
      <c r="AC7" s="90">
        <v>0</v>
      </c>
      <c r="AD7" s="90">
        <v>0</v>
      </c>
      <c r="AE7" s="90">
        <v>0</v>
      </c>
      <c r="AF7" s="90">
        <v>0</v>
      </c>
      <c r="AG7" s="90">
        <v>0</v>
      </c>
      <c r="AH7" s="90">
        <v>0</v>
      </c>
      <c r="AI7" s="90">
        <v>0</v>
      </c>
      <c r="AJ7" s="90">
        <v>0</v>
      </c>
      <c r="AK7" s="90">
        <v>0</v>
      </c>
      <c r="AL7" s="90">
        <v>0</v>
      </c>
      <c r="AM7" s="90">
        <v>0</v>
      </c>
      <c r="AN7" s="90">
        <v>0</v>
      </c>
      <c r="AO7" s="90">
        <v>0</v>
      </c>
      <c r="AP7" s="90">
        <v>0</v>
      </c>
      <c r="AQ7" s="90">
        <v>0</v>
      </c>
      <c r="AR7" s="90">
        <v>0</v>
      </c>
      <c r="AS7" s="90">
        <v>0</v>
      </c>
      <c r="AT7" s="90">
        <v>0</v>
      </c>
      <c r="AU7" s="90">
        <v>0</v>
      </c>
      <c r="AV7" s="90">
        <v>0</v>
      </c>
      <c r="AW7" s="90">
        <v>0</v>
      </c>
      <c r="AX7" s="90">
        <v>0</v>
      </c>
      <c r="AY7" s="90">
        <v>0</v>
      </c>
      <c r="AZ7" s="90">
        <v>0</v>
      </c>
      <c r="BA7" s="90">
        <v>0</v>
      </c>
      <c r="BB7" s="90">
        <v>0</v>
      </c>
      <c r="BC7" s="90">
        <v>0</v>
      </c>
      <c r="BD7" s="90">
        <v>0</v>
      </c>
      <c r="BE7" s="90">
        <v>0</v>
      </c>
      <c r="BF7" s="90">
        <v>0</v>
      </c>
      <c r="BG7" s="90">
        <v>0</v>
      </c>
      <c r="BH7" s="90">
        <v>0</v>
      </c>
      <c r="BI7" s="90">
        <v>0</v>
      </c>
      <c r="BJ7" s="90">
        <v>0</v>
      </c>
      <c r="BK7" s="8"/>
      <c r="BL7" s="8"/>
      <c r="BM7" s="257">
        <v>1</v>
      </c>
      <c r="BN7" s="90">
        <v>0</v>
      </c>
      <c r="BO7" s="90"/>
      <c r="BP7" s="90"/>
      <c r="BQ7" s="8"/>
      <c r="BR7" s="8"/>
      <c r="BS7" s="8"/>
      <c r="BT7" s="8"/>
      <c r="BU7" s="257">
        <v>2</v>
      </c>
      <c r="BV7" s="261">
        <v>0</v>
      </c>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row>
    <row r="8" spans="1:112" ht="15.75" customHeight="1" x14ac:dyDescent="0.2">
      <c r="A8" s="91" t="s">
        <v>85</v>
      </c>
      <c r="B8" s="91">
        <v>4</v>
      </c>
      <c r="C8" s="78"/>
      <c r="D8" s="91" t="s">
        <v>686</v>
      </c>
      <c r="E8" s="91"/>
      <c r="F8" s="91"/>
      <c r="G8" s="91" t="s">
        <v>385</v>
      </c>
      <c r="H8" s="91" t="s">
        <v>688</v>
      </c>
      <c r="I8" s="8"/>
      <c r="J8" s="8"/>
      <c r="K8" s="8"/>
      <c r="L8" s="8"/>
      <c r="M8" s="8"/>
      <c r="N8" s="8"/>
      <c r="O8" s="8"/>
      <c r="P8" s="8"/>
      <c r="Q8" s="12"/>
      <c r="R8" s="8"/>
      <c r="S8" s="8"/>
      <c r="T8" s="8"/>
      <c r="U8" s="8"/>
      <c r="V8" s="8"/>
      <c r="W8" s="8"/>
      <c r="X8" s="8"/>
      <c r="Y8" s="12"/>
      <c r="Z8" s="8"/>
      <c r="AA8" s="90">
        <v>0</v>
      </c>
      <c r="AB8" s="90">
        <v>0</v>
      </c>
      <c r="AC8" s="90">
        <v>0</v>
      </c>
      <c r="AD8" s="90">
        <v>0</v>
      </c>
      <c r="AE8" s="90">
        <v>0</v>
      </c>
      <c r="AF8" s="90">
        <v>0</v>
      </c>
      <c r="AG8" s="90">
        <v>0</v>
      </c>
      <c r="AH8" s="90">
        <v>0</v>
      </c>
      <c r="AI8" s="90">
        <v>0</v>
      </c>
      <c r="AJ8" s="90">
        <v>0</v>
      </c>
      <c r="AK8" s="90">
        <v>0</v>
      </c>
      <c r="AL8" s="90">
        <v>0</v>
      </c>
      <c r="AM8" s="8">
        <v>0</v>
      </c>
      <c r="AN8" s="8">
        <v>0.5</v>
      </c>
      <c r="AO8" s="255">
        <v>0</v>
      </c>
      <c r="AP8" s="255">
        <v>0.5</v>
      </c>
      <c r="AQ8" s="90">
        <v>0</v>
      </c>
      <c r="AR8" s="257">
        <v>1.5</v>
      </c>
      <c r="AS8" s="90">
        <v>0</v>
      </c>
      <c r="AT8" s="257">
        <v>1.5</v>
      </c>
      <c r="AU8" s="90">
        <v>0</v>
      </c>
      <c r="AV8" s="90">
        <v>0</v>
      </c>
      <c r="AW8" s="90">
        <v>0</v>
      </c>
      <c r="AX8" s="90">
        <v>0</v>
      </c>
      <c r="AY8" s="90">
        <v>0</v>
      </c>
      <c r="AZ8" s="90">
        <v>0</v>
      </c>
      <c r="BA8" s="90">
        <v>0</v>
      </c>
      <c r="BB8" s="90">
        <v>0</v>
      </c>
      <c r="BC8" s="90">
        <v>0</v>
      </c>
      <c r="BD8" s="90">
        <v>0</v>
      </c>
      <c r="BE8" s="90">
        <v>0</v>
      </c>
      <c r="BF8" s="90">
        <v>0</v>
      </c>
      <c r="BG8" s="90"/>
      <c r="BH8" s="90"/>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row>
    <row r="9" spans="1:112" ht="15.75" customHeight="1" x14ac:dyDescent="0.2">
      <c r="A9" s="91" t="s">
        <v>85</v>
      </c>
      <c r="B9" s="91">
        <v>5</v>
      </c>
      <c r="C9" s="78"/>
      <c r="D9" s="91" t="s">
        <v>689</v>
      </c>
      <c r="E9" s="91"/>
      <c r="F9" s="91"/>
      <c r="G9" s="91" t="s">
        <v>690</v>
      </c>
      <c r="H9" s="91"/>
      <c r="I9" s="8"/>
      <c r="J9" s="8"/>
      <c r="K9" s="8"/>
      <c r="L9" s="8"/>
      <c r="M9" s="8"/>
      <c r="N9" s="8"/>
      <c r="O9" s="8"/>
      <c r="P9" s="8"/>
      <c r="Q9" s="12"/>
      <c r="R9" s="8"/>
      <c r="S9" s="8"/>
      <c r="T9" s="8"/>
      <c r="U9" s="8"/>
      <c r="V9" s="8"/>
      <c r="W9" s="8"/>
      <c r="X9" s="8"/>
      <c r="Y9" s="12"/>
      <c r="Z9" s="8"/>
      <c r="AA9" s="8"/>
      <c r="AB9" s="8"/>
      <c r="AC9" s="8"/>
      <c r="AD9" s="8"/>
      <c r="AE9" s="8"/>
      <c r="AF9" s="8"/>
      <c r="AG9" s="8"/>
      <c r="AH9" s="8"/>
      <c r="AI9" s="8"/>
      <c r="AJ9" s="8"/>
      <c r="AK9" s="8"/>
      <c r="AL9" s="8"/>
      <c r="AM9" s="8"/>
      <c r="AN9" s="8"/>
      <c r="AO9" s="8"/>
      <c r="AP9" s="8"/>
      <c r="AQ9" s="8"/>
      <c r="AR9" s="8"/>
      <c r="AS9" s="8"/>
      <c r="AT9" s="8"/>
      <c r="AU9" s="8"/>
      <c r="AV9" s="8"/>
      <c r="AW9" s="8"/>
      <c r="AX9" s="8"/>
      <c r="AY9" s="90">
        <v>0</v>
      </c>
      <c r="AZ9" s="90">
        <v>0</v>
      </c>
      <c r="BA9" s="90">
        <v>0</v>
      </c>
      <c r="BB9" s="90">
        <v>0</v>
      </c>
      <c r="BC9" s="90">
        <v>0</v>
      </c>
      <c r="BD9" s="90">
        <v>0</v>
      </c>
      <c r="BE9" s="90">
        <v>0</v>
      </c>
      <c r="BF9" s="90">
        <v>0</v>
      </c>
      <c r="BG9" s="90">
        <v>0</v>
      </c>
      <c r="BH9" s="90">
        <v>0</v>
      </c>
      <c r="BI9" s="90">
        <v>0</v>
      </c>
      <c r="BJ9" s="90">
        <v>0</v>
      </c>
      <c r="BK9" s="8"/>
      <c r="BL9" s="8"/>
      <c r="BM9" s="257">
        <v>3</v>
      </c>
      <c r="BN9" s="257">
        <v>1</v>
      </c>
      <c r="BO9" s="257">
        <v>1</v>
      </c>
      <c r="BP9" s="257">
        <v>3</v>
      </c>
      <c r="BQ9" s="8"/>
      <c r="BR9" s="8"/>
      <c r="BS9" s="8"/>
      <c r="BT9" s="8"/>
      <c r="BU9" s="257">
        <v>10</v>
      </c>
      <c r="BV9" s="257">
        <v>11</v>
      </c>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row>
    <row r="10" spans="1:112" ht="15.75" customHeight="1" x14ac:dyDescent="0.2">
      <c r="A10" s="91" t="s">
        <v>85</v>
      </c>
      <c r="B10" s="91">
        <v>6</v>
      </c>
      <c r="C10" s="78"/>
      <c r="D10" s="91" t="s">
        <v>691</v>
      </c>
      <c r="E10" s="91"/>
      <c r="F10" s="91"/>
      <c r="G10" s="91" t="s">
        <v>692</v>
      </c>
      <c r="H10" s="91"/>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90">
        <v>0</v>
      </c>
      <c r="AZ10" s="90">
        <v>0</v>
      </c>
      <c r="BA10" s="90">
        <v>0</v>
      </c>
      <c r="BB10" s="90">
        <v>0</v>
      </c>
      <c r="BC10" s="90">
        <v>0</v>
      </c>
      <c r="BD10" s="90">
        <v>0</v>
      </c>
      <c r="BE10" s="90">
        <v>0</v>
      </c>
      <c r="BF10" s="90">
        <v>0</v>
      </c>
      <c r="BG10" s="90">
        <v>0</v>
      </c>
      <c r="BH10" s="90">
        <v>0</v>
      </c>
      <c r="BI10" s="90">
        <v>0</v>
      </c>
      <c r="BJ10" s="90">
        <v>0</v>
      </c>
      <c r="BK10" s="8"/>
      <c r="BL10" s="8"/>
      <c r="BM10" s="257">
        <v>1</v>
      </c>
      <c r="BN10" s="90">
        <v>0</v>
      </c>
      <c r="BO10" s="257">
        <v>1</v>
      </c>
      <c r="BP10" s="257">
        <v>2</v>
      </c>
      <c r="BQ10" s="8"/>
      <c r="BR10" s="8"/>
      <c r="BS10" s="8"/>
      <c r="BT10" s="8"/>
      <c r="BU10" s="257">
        <v>2</v>
      </c>
      <c r="BV10" s="257">
        <v>4</v>
      </c>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row>
    <row r="11" spans="1:112" ht="15.75" customHeight="1" x14ac:dyDescent="0.2">
      <c r="A11" s="91" t="s">
        <v>85</v>
      </c>
      <c r="B11" s="91">
        <v>7</v>
      </c>
      <c r="C11" s="78"/>
      <c r="D11" s="91" t="s">
        <v>693</v>
      </c>
      <c r="E11" s="91"/>
      <c r="F11" s="91"/>
      <c r="G11" s="91" t="s">
        <v>42</v>
      </c>
      <c r="H11" s="91"/>
      <c r="I11" s="8"/>
      <c r="J11" s="8"/>
      <c r="K11" s="8"/>
      <c r="L11" s="8"/>
      <c r="M11" s="8"/>
      <c r="N11" s="8"/>
      <c r="O11" s="8"/>
      <c r="P11" s="8"/>
      <c r="Q11" s="12"/>
      <c r="R11" s="8"/>
      <c r="S11" s="8"/>
      <c r="T11" s="8"/>
      <c r="U11" s="8"/>
      <c r="V11" s="8"/>
      <c r="W11" s="8"/>
      <c r="X11" s="8"/>
      <c r="Y11" s="12"/>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90">
        <v>0</v>
      </c>
      <c r="AZ11" s="90">
        <v>0</v>
      </c>
      <c r="BA11" s="90">
        <v>0</v>
      </c>
      <c r="BB11" s="90">
        <v>0</v>
      </c>
      <c r="BC11" s="90">
        <v>0</v>
      </c>
      <c r="BD11" s="90">
        <v>0</v>
      </c>
      <c r="BE11" s="90">
        <v>0</v>
      </c>
      <c r="BF11" s="90">
        <v>0</v>
      </c>
      <c r="BG11" s="90">
        <v>0</v>
      </c>
      <c r="BH11" s="90">
        <v>0</v>
      </c>
      <c r="BI11" s="90">
        <v>0</v>
      </c>
      <c r="BJ11" s="90">
        <v>0</v>
      </c>
      <c r="BK11" s="8"/>
      <c r="BL11" s="8"/>
      <c r="BM11" s="90">
        <v>0</v>
      </c>
      <c r="BN11" s="257">
        <v>1</v>
      </c>
      <c r="BO11" s="90">
        <v>0</v>
      </c>
      <c r="BP11" s="257">
        <v>1</v>
      </c>
      <c r="BQ11" s="8"/>
      <c r="BR11" s="8"/>
      <c r="BS11" s="8"/>
      <c r="BT11" s="8"/>
      <c r="BU11" s="257">
        <v>3</v>
      </c>
      <c r="BV11" s="257">
        <v>4</v>
      </c>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row>
    <row r="12" spans="1:112" ht="15.75" customHeight="1" x14ac:dyDescent="0.2">
      <c r="A12" s="91" t="s">
        <v>85</v>
      </c>
      <c r="B12" s="91">
        <v>8</v>
      </c>
      <c r="C12" s="78"/>
      <c r="D12" s="91" t="s">
        <v>686</v>
      </c>
      <c r="E12" s="91"/>
      <c r="F12" s="91"/>
      <c r="G12" s="91" t="s">
        <v>42</v>
      </c>
      <c r="H12" s="91"/>
      <c r="I12" s="8"/>
      <c r="J12" s="8"/>
      <c r="K12" s="8"/>
      <c r="L12" s="8"/>
      <c r="M12" s="8"/>
      <c r="N12" s="8"/>
      <c r="O12" s="8"/>
      <c r="P12" s="8"/>
      <c r="Q12" s="12"/>
      <c r="R12" s="8"/>
      <c r="S12" s="8"/>
      <c r="T12" s="8"/>
      <c r="U12" s="8"/>
      <c r="V12" s="8"/>
      <c r="W12" s="8"/>
      <c r="X12" s="8"/>
      <c r="Y12" s="12"/>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90">
        <v>0</v>
      </c>
      <c r="AZ12" s="90">
        <v>0</v>
      </c>
      <c r="BA12" s="90">
        <v>0</v>
      </c>
      <c r="BB12" s="90">
        <v>0</v>
      </c>
      <c r="BC12" s="90">
        <v>0</v>
      </c>
      <c r="BD12" s="90">
        <v>0</v>
      </c>
      <c r="BE12" s="90">
        <v>0</v>
      </c>
      <c r="BF12" s="90">
        <v>0</v>
      </c>
      <c r="BG12" s="90">
        <v>0</v>
      </c>
      <c r="BH12" s="90">
        <v>0</v>
      </c>
      <c r="BI12" s="90">
        <v>0</v>
      </c>
      <c r="BJ12" s="90">
        <v>0</v>
      </c>
      <c r="BK12" s="8"/>
      <c r="BL12" s="8"/>
      <c r="BM12" s="90">
        <v>0</v>
      </c>
      <c r="BN12" s="90">
        <v>0</v>
      </c>
      <c r="BO12" s="90">
        <v>0</v>
      </c>
      <c r="BP12" s="257">
        <v>6</v>
      </c>
      <c r="BQ12" s="8"/>
      <c r="BR12" s="8"/>
      <c r="BS12" s="8"/>
      <c r="BT12" s="8"/>
      <c r="BU12" s="257">
        <v>1</v>
      </c>
      <c r="BV12" s="257">
        <v>4</v>
      </c>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row>
    <row r="13" spans="1:112" ht="15.75" customHeight="1" x14ac:dyDescent="0.2">
      <c r="A13" s="91" t="s">
        <v>85</v>
      </c>
      <c r="B13" s="91">
        <v>9</v>
      </c>
      <c r="C13" s="78"/>
      <c r="D13" s="91" t="s">
        <v>686</v>
      </c>
      <c r="E13" s="91"/>
      <c r="F13" s="91"/>
      <c r="G13" s="91" t="s">
        <v>83</v>
      </c>
      <c r="H13" s="91" t="s">
        <v>694</v>
      </c>
      <c r="I13" s="8"/>
      <c r="J13" s="8"/>
      <c r="K13" s="8"/>
      <c r="L13" s="8"/>
      <c r="M13" s="8"/>
      <c r="N13" s="8"/>
      <c r="O13" s="8"/>
      <c r="P13" s="8"/>
      <c r="Q13" s="12"/>
      <c r="R13" s="8"/>
      <c r="S13" s="8"/>
      <c r="T13" s="8"/>
      <c r="U13" s="8"/>
      <c r="V13" s="8"/>
      <c r="W13" s="8"/>
      <c r="X13" s="8"/>
      <c r="Y13" s="12"/>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90">
        <v>0</v>
      </c>
      <c r="AZ13" s="90">
        <v>0</v>
      </c>
      <c r="BA13" s="90">
        <v>0</v>
      </c>
      <c r="BB13" s="90">
        <v>0</v>
      </c>
      <c r="BC13" s="90">
        <v>0</v>
      </c>
      <c r="BD13" s="90">
        <v>0</v>
      </c>
      <c r="BE13" s="90">
        <v>0</v>
      </c>
      <c r="BF13" s="90">
        <v>0</v>
      </c>
      <c r="BG13" s="90">
        <v>0</v>
      </c>
      <c r="BH13" s="90">
        <v>0</v>
      </c>
      <c r="BI13" s="90">
        <v>0</v>
      </c>
      <c r="BJ13" s="90">
        <v>0</v>
      </c>
      <c r="BK13" s="8"/>
      <c r="BL13" s="8"/>
      <c r="BM13" s="257">
        <v>2</v>
      </c>
      <c r="BN13" s="90">
        <v>0</v>
      </c>
      <c r="BO13" s="257">
        <v>6</v>
      </c>
      <c r="BP13" s="257">
        <v>8</v>
      </c>
      <c r="BQ13" s="8"/>
      <c r="BR13" s="8"/>
      <c r="BS13" s="8"/>
      <c r="BT13" s="8"/>
      <c r="BU13" s="257">
        <v>2</v>
      </c>
      <c r="BV13" s="257">
        <v>2</v>
      </c>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row>
    <row r="14" spans="1:112" ht="15.75" customHeight="1" x14ac:dyDescent="0.2">
      <c r="A14" s="91" t="s">
        <v>85</v>
      </c>
      <c r="B14" s="91">
        <v>10</v>
      </c>
      <c r="C14" s="78"/>
      <c r="D14" s="78"/>
      <c r="E14" s="78"/>
      <c r="F14" s="78"/>
      <c r="G14" s="78"/>
      <c r="H14" s="78"/>
      <c r="I14" s="8"/>
      <c r="J14" s="8"/>
      <c r="K14" s="8"/>
      <c r="L14" s="8"/>
      <c r="M14" s="8"/>
      <c r="N14" s="8"/>
      <c r="O14" s="8"/>
      <c r="P14" s="8"/>
      <c r="Q14" s="12"/>
      <c r="R14" s="8"/>
      <c r="S14" s="8"/>
      <c r="T14" s="8"/>
      <c r="U14" s="8"/>
      <c r="V14" s="8"/>
      <c r="W14" s="8"/>
      <c r="X14" s="8"/>
      <c r="Y14" s="12"/>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90">
        <v>0</v>
      </c>
      <c r="BF14" s="90">
        <v>0</v>
      </c>
      <c r="BG14" s="8">
        <v>0</v>
      </c>
      <c r="BH14" s="8">
        <v>0</v>
      </c>
      <c r="BI14" s="90">
        <v>0</v>
      </c>
      <c r="BJ14" s="90">
        <v>0</v>
      </c>
      <c r="BK14" s="8"/>
      <c r="BL14" s="8"/>
      <c r="BM14" s="90">
        <v>0</v>
      </c>
      <c r="BN14" s="90">
        <v>0</v>
      </c>
      <c r="BO14" s="90">
        <v>0</v>
      </c>
      <c r="BP14" s="257">
        <v>4</v>
      </c>
      <c r="BQ14" s="8"/>
      <c r="BR14" s="8"/>
      <c r="BS14" s="8"/>
      <c r="BT14" s="8"/>
      <c r="BU14" s="257">
        <v>8</v>
      </c>
      <c r="BV14" s="257">
        <v>7</v>
      </c>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row>
    <row r="15" spans="1:112" ht="15.75" customHeight="1" x14ac:dyDescent="0.2">
      <c r="A15" s="91" t="s">
        <v>85</v>
      </c>
      <c r="B15" s="78" t="s">
        <v>664</v>
      </c>
      <c r="C15" s="78"/>
      <c r="D15" s="91" t="s">
        <v>680</v>
      </c>
      <c r="E15" s="91"/>
      <c r="F15" s="91"/>
      <c r="G15" s="91" t="s">
        <v>681</v>
      </c>
      <c r="H15" s="91" t="s">
        <v>682</v>
      </c>
      <c r="I15" s="255">
        <v>0</v>
      </c>
      <c r="J15" s="255">
        <v>0</v>
      </c>
      <c r="K15" s="255">
        <v>0</v>
      </c>
      <c r="L15" s="255">
        <v>0</v>
      </c>
      <c r="M15" s="255">
        <v>0</v>
      </c>
      <c r="N15" s="255">
        <v>0</v>
      </c>
      <c r="O15" s="255">
        <v>0</v>
      </c>
      <c r="P15" s="255">
        <v>0</v>
      </c>
      <c r="Q15" s="255">
        <v>0</v>
      </c>
      <c r="R15" s="255">
        <v>0</v>
      </c>
      <c r="S15" s="255">
        <v>0</v>
      </c>
      <c r="T15" s="255">
        <v>0</v>
      </c>
      <c r="U15" s="255">
        <v>0</v>
      </c>
      <c r="V15" s="255">
        <v>0</v>
      </c>
      <c r="W15" s="255">
        <v>0</v>
      </c>
      <c r="X15" s="255">
        <v>0</v>
      </c>
      <c r="Y15" s="255">
        <v>0</v>
      </c>
      <c r="Z15" s="255">
        <v>0</v>
      </c>
      <c r="AA15" s="255">
        <v>0</v>
      </c>
      <c r="AB15" s="255">
        <v>0</v>
      </c>
      <c r="AC15" s="255">
        <v>0</v>
      </c>
      <c r="AD15" s="255">
        <v>0</v>
      </c>
      <c r="AE15" s="255">
        <v>0</v>
      </c>
      <c r="AF15" s="255">
        <v>0</v>
      </c>
      <c r="AG15" s="255">
        <v>0</v>
      </c>
      <c r="AH15" s="255">
        <v>0</v>
      </c>
      <c r="AI15" s="255">
        <v>0</v>
      </c>
      <c r="AJ15" s="255">
        <v>0</v>
      </c>
      <c r="AK15" s="90">
        <v>0</v>
      </c>
      <c r="AL15" s="258">
        <v>0.3</v>
      </c>
      <c r="AM15" s="90">
        <v>0</v>
      </c>
      <c r="AN15" s="258">
        <v>0.3</v>
      </c>
      <c r="AO15" s="90">
        <v>0</v>
      </c>
      <c r="AP15" s="258">
        <v>0.3</v>
      </c>
      <c r="AQ15" s="90">
        <v>0</v>
      </c>
      <c r="AR15" s="90">
        <v>0</v>
      </c>
      <c r="AS15" s="90">
        <v>0</v>
      </c>
      <c r="AT15" s="90">
        <v>0</v>
      </c>
      <c r="AU15" s="90">
        <v>0</v>
      </c>
      <c r="AV15" s="90">
        <v>0</v>
      </c>
      <c r="AW15" s="90">
        <v>0</v>
      </c>
      <c r="AX15" s="90">
        <v>0</v>
      </c>
      <c r="AY15" s="8"/>
      <c r="AZ15" s="8"/>
      <c r="BA15" s="8"/>
      <c r="BB15" s="8"/>
      <c r="BC15" s="8"/>
      <c r="BD15" s="8"/>
      <c r="BE15" s="8"/>
      <c r="BF15" s="8"/>
      <c r="BG15" s="8"/>
      <c r="BH15" s="8"/>
      <c r="BI15" s="90">
        <v>0</v>
      </c>
      <c r="BJ15" s="90">
        <v>0</v>
      </c>
      <c r="BK15" s="8"/>
      <c r="BL15" s="8"/>
      <c r="BM15" s="8"/>
      <c r="BN15" s="8"/>
      <c r="BO15" s="8"/>
      <c r="BP15" s="8"/>
      <c r="BQ15" s="90">
        <v>0</v>
      </c>
      <c r="BR15" s="258">
        <v>2</v>
      </c>
      <c r="BS15" s="258">
        <v>1</v>
      </c>
      <c r="BT15" s="258">
        <v>5</v>
      </c>
      <c r="BU15" s="258">
        <v>16</v>
      </c>
      <c r="BV15" s="258">
        <v>49</v>
      </c>
      <c r="BW15" s="258">
        <v>55</v>
      </c>
      <c r="BX15" s="258">
        <v>51</v>
      </c>
      <c r="BY15" s="258">
        <v>50</v>
      </c>
      <c r="BZ15" s="258">
        <v>92</v>
      </c>
      <c r="CA15" s="258">
        <v>108</v>
      </c>
      <c r="CB15" s="258">
        <v>64</v>
      </c>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row>
    <row r="16" spans="1:112" ht="15.75" customHeight="1" x14ac:dyDescent="0.2">
      <c r="A16" s="91" t="s">
        <v>85</v>
      </c>
      <c r="B16" s="78" t="s">
        <v>665</v>
      </c>
      <c r="C16" s="78"/>
      <c r="D16" s="91" t="s">
        <v>680</v>
      </c>
      <c r="E16" s="91"/>
      <c r="F16" s="91"/>
      <c r="G16" s="91" t="s">
        <v>83</v>
      </c>
      <c r="H16" s="91" t="s">
        <v>695</v>
      </c>
      <c r="I16" s="255">
        <v>0</v>
      </c>
      <c r="J16" s="255">
        <v>0</v>
      </c>
      <c r="K16" s="255">
        <v>0</v>
      </c>
      <c r="L16" s="255">
        <v>0</v>
      </c>
      <c r="M16" s="255">
        <v>0</v>
      </c>
      <c r="N16" s="255">
        <v>0</v>
      </c>
      <c r="O16" s="255">
        <v>0</v>
      </c>
      <c r="P16" s="255">
        <v>0</v>
      </c>
      <c r="Q16" s="255">
        <v>0</v>
      </c>
      <c r="R16" s="255">
        <v>0</v>
      </c>
      <c r="S16" s="255">
        <v>0</v>
      </c>
      <c r="T16" s="255">
        <v>0</v>
      </c>
      <c r="U16" s="255">
        <v>0</v>
      </c>
      <c r="V16" s="255">
        <v>0</v>
      </c>
      <c r="W16" s="255">
        <v>0</v>
      </c>
      <c r="X16" s="255">
        <v>0</v>
      </c>
      <c r="Y16" s="255">
        <v>0</v>
      </c>
      <c r="Z16" s="255">
        <v>0</v>
      </c>
      <c r="AA16" s="255">
        <v>0</v>
      </c>
      <c r="AB16" s="255">
        <v>0</v>
      </c>
      <c r="AC16" s="255">
        <v>0</v>
      </c>
      <c r="AD16" s="255">
        <v>0</v>
      </c>
      <c r="AE16" s="255">
        <v>0</v>
      </c>
      <c r="AF16" s="255">
        <v>0</v>
      </c>
      <c r="AG16" s="255">
        <v>0</v>
      </c>
      <c r="AH16" s="255">
        <v>0</v>
      </c>
      <c r="AI16" s="255">
        <v>0</v>
      </c>
      <c r="AJ16" s="255">
        <v>0</v>
      </c>
      <c r="AK16" s="8"/>
      <c r="AL16" s="8"/>
      <c r="AM16" s="8"/>
      <c r="AN16" s="8"/>
      <c r="AO16" s="8"/>
      <c r="AP16" s="8"/>
      <c r="AQ16" s="90">
        <v>0</v>
      </c>
      <c r="AR16" s="90">
        <v>0</v>
      </c>
      <c r="AS16" s="90">
        <v>0</v>
      </c>
      <c r="AT16" s="90">
        <v>0</v>
      </c>
      <c r="AU16" s="90">
        <v>0</v>
      </c>
      <c r="AV16" s="90">
        <v>0</v>
      </c>
      <c r="AW16" s="90">
        <v>0</v>
      </c>
      <c r="AX16" s="90">
        <v>0</v>
      </c>
      <c r="AY16" s="260"/>
      <c r="AZ16" s="260"/>
      <c r="BA16" s="259">
        <v>0.3</v>
      </c>
      <c r="BB16" s="90">
        <v>0</v>
      </c>
      <c r="BC16" s="258">
        <v>0.3</v>
      </c>
      <c r="BD16" s="90">
        <v>0</v>
      </c>
      <c r="BE16" s="258">
        <v>0.3</v>
      </c>
      <c r="BF16" s="90">
        <v>0</v>
      </c>
      <c r="BG16" s="258">
        <v>1</v>
      </c>
      <c r="BH16" s="90">
        <v>0</v>
      </c>
      <c r="BI16" s="90">
        <v>0</v>
      </c>
      <c r="BJ16" s="90">
        <v>0</v>
      </c>
      <c r="BK16" s="8"/>
      <c r="BL16" s="8"/>
      <c r="BM16" s="8"/>
      <c r="BN16" s="8"/>
      <c r="BO16" s="8"/>
      <c r="BP16" s="8"/>
      <c r="BQ16" s="90">
        <v>0</v>
      </c>
      <c r="BR16" s="258">
        <v>1</v>
      </c>
      <c r="BS16" s="258">
        <v>7</v>
      </c>
      <c r="BT16" s="258">
        <v>10</v>
      </c>
      <c r="BU16" s="258">
        <v>147</v>
      </c>
      <c r="BV16" s="258">
        <v>96</v>
      </c>
      <c r="BW16" s="258">
        <v>266</v>
      </c>
      <c r="BX16" s="258">
        <v>109</v>
      </c>
      <c r="BY16" s="258">
        <v>192</v>
      </c>
      <c r="BZ16" s="258">
        <v>108</v>
      </c>
      <c r="CA16" s="258">
        <v>749</v>
      </c>
      <c r="CB16" s="258">
        <v>190</v>
      </c>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row>
    <row r="17" spans="1:112" ht="15.75" customHeight="1" x14ac:dyDescent="0.2">
      <c r="A17" s="91" t="s">
        <v>85</v>
      </c>
      <c r="B17" s="78" t="s">
        <v>666</v>
      </c>
      <c r="C17" s="78"/>
      <c r="D17" s="78"/>
      <c r="E17" s="78"/>
      <c r="F17" s="78"/>
      <c r="G17" s="78"/>
      <c r="H17" s="78"/>
      <c r="I17" s="255">
        <v>0</v>
      </c>
      <c r="J17" s="255">
        <v>0</v>
      </c>
      <c r="K17" s="255">
        <v>0</v>
      </c>
      <c r="L17" s="255">
        <v>0</v>
      </c>
      <c r="M17" s="255">
        <v>0</v>
      </c>
      <c r="N17" s="255">
        <v>0</v>
      </c>
      <c r="O17" s="255">
        <v>0</v>
      </c>
      <c r="P17" s="255">
        <v>0</v>
      </c>
      <c r="Q17" s="255">
        <v>0</v>
      </c>
      <c r="R17" s="255">
        <v>0</v>
      </c>
      <c r="S17" s="255">
        <v>0</v>
      </c>
      <c r="T17" s="255">
        <v>0</v>
      </c>
      <c r="U17" s="255">
        <v>0</v>
      </c>
      <c r="V17" s="255">
        <v>0</v>
      </c>
      <c r="W17" s="255">
        <v>0</v>
      </c>
      <c r="X17" s="255">
        <v>0</v>
      </c>
      <c r="Y17" s="255">
        <v>0</v>
      </c>
      <c r="Z17" s="255">
        <v>0</v>
      </c>
      <c r="AA17" s="255">
        <v>0</v>
      </c>
      <c r="AB17" s="255">
        <v>0</v>
      </c>
      <c r="AC17" s="255">
        <v>0</v>
      </c>
      <c r="AD17" s="255">
        <v>0</v>
      </c>
      <c r="AE17" s="255">
        <v>0</v>
      </c>
      <c r="AF17" s="255">
        <v>0</v>
      </c>
      <c r="AG17" s="255">
        <v>0</v>
      </c>
      <c r="AH17" s="255">
        <v>0</v>
      </c>
      <c r="AI17" s="255">
        <v>0</v>
      </c>
      <c r="AJ17" s="255">
        <v>0</v>
      </c>
      <c r="AK17" s="8"/>
      <c r="AL17" s="8"/>
      <c r="AM17" s="8"/>
      <c r="AN17" s="8"/>
      <c r="AO17" s="8"/>
      <c r="AP17" s="8"/>
      <c r="AQ17" s="90">
        <v>0</v>
      </c>
      <c r="AR17" s="90">
        <v>0</v>
      </c>
      <c r="AS17" s="90">
        <v>0</v>
      </c>
      <c r="AT17" s="90">
        <v>0</v>
      </c>
      <c r="AU17" s="90">
        <v>0</v>
      </c>
      <c r="AV17" s="90">
        <v>0</v>
      </c>
      <c r="AW17" s="90">
        <v>0</v>
      </c>
      <c r="AX17" s="90">
        <v>0</v>
      </c>
      <c r="AY17" s="8"/>
      <c r="AZ17" s="8"/>
      <c r="BA17" s="8"/>
      <c r="BB17" s="8"/>
      <c r="BC17" s="8"/>
      <c r="BD17" s="8"/>
      <c r="BE17" s="8"/>
      <c r="BF17" s="8"/>
      <c r="BG17" s="8"/>
      <c r="BH17" s="8"/>
      <c r="BI17" s="90">
        <v>0</v>
      </c>
      <c r="BJ17" s="90">
        <v>0</v>
      </c>
      <c r="BK17" s="8"/>
      <c r="BL17" s="8"/>
      <c r="BM17" s="8"/>
      <c r="BN17" s="8"/>
      <c r="BO17" s="90">
        <v>0</v>
      </c>
      <c r="BP17" s="258">
        <v>1</v>
      </c>
      <c r="BQ17" s="90">
        <v>0</v>
      </c>
      <c r="BR17" s="90">
        <v>0</v>
      </c>
      <c r="BS17" s="90">
        <v>0</v>
      </c>
      <c r="BT17" s="258">
        <v>1</v>
      </c>
      <c r="BU17" s="258">
        <v>1</v>
      </c>
      <c r="BV17" s="258">
        <v>9</v>
      </c>
      <c r="BW17" s="258">
        <v>4</v>
      </c>
      <c r="BX17" s="258">
        <v>8</v>
      </c>
      <c r="BY17" s="258">
        <v>4</v>
      </c>
      <c r="BZ17" s="258">
        <v>28</v>
      </c>
      <c r="CA17" s="258">
        <v>13</v>
      </c>
      <c r="CB17" s="258">
        <v>33</v>
      </c>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row>
    <row r="18" spans="1:112" ht="15.75" customHeight="1" x14ac:dyDescent="0.2">
      <c r="A18" s="91" t="s">
        <v>85</v>
      </c>
      <c r="B18" s="78" t="s">
        <v>667</v>
      </c>
      <c r="C18" s="78"/>
      <c r="D18" s="78"/>
      <c r="E18" s="78"/>
      <c r="F18" s="78"/>
      <c r="G18" s="78"/>
      <c r="H18" s="78"/>
      <c r="I18" s="255">
        <v>0</v>
      </c>
      <c r="J18" s="255">
        <v>0</v>
      </c>
      <c r="K18" s="255">
        <v>0</v>
      </c>
      <c r="L18" s="255">
        <v>0</v>
      </c>
      <c r="M18" s="255">
        <v>0</v>
      </c>
      <c r="N18" s="255">
        <v>0</v>
      </c>
      <c r="O18" s="255">
        <v>0</v>
      </c>
      <c r="P18" s="255">
        <v>0</v>
      </c>
      <c r="Q18" s="255">
        <v>0</v>
      </c>
      <c r="R18" s="255">
        <v>0</v>
      </c>
      <c r="S18" s="255">
        <v>0</v>
      </c>
      <c r="T18" s="255">
        <v>0</v>
      </c>
      <c r="U18" s="255">
        <v>0</v>
      </c>
      <c r="V18" s="255">
        <v>0</v>
      </c>
      <c r="W18" s="255">
        <v>0</v>
      </c>
      <c r="X18" s="255">
        <v>0</v>
      </c>
      <c r="Y18" s="255">
        <v>0</v>
      </c>
      <c r="Z18" s="255">
        <v>0</v>
      </c>
      <c r="AA18" s="255">
        <v>0</v>
      </c>
      <c r="AB18" s="255">
        <v>0</v>
      </c>
      <c r="AC18" s="255">
        <v>0</v>
      </c>
      <c r="AD18" s="255">
        <v>0</v>
      </c>
      <c r="AE18" s="255">
        <v>0</v>
      </c>
      <c r="AF18" s="255">
        <v>0</v>
      </c>
      <c r="AG18" s="255">
        <v>0</v>
      </c>
      <c r="AH18" s="255">
        <v>0</v>
      </c>
      <c r="AI18" s="255">
        <v>0</v>
      </c>
      <c r="AJ18" s="255">
        <v>0</v>
      </c>
      <c r="AK18" s="90">
        <v>0</v>
      </c>
      <c r="AL18" s="90">
        <v>0</v>
      </c>
      <c r="AM18" s="90">
        <v>0</v>
      </c>
      <c r="AN18" s="90">
        <v>0</v>
      </c>
      <c r="AO18" s="90">
        <v>0</v>
      </c>
      <c r="AP18" s="90">
        <v>0</v>
      </c>
      <c r="AQ18" s="90">
        <v>0</v>
      </c>
      <c r="AR18" s="90">
        <v>0</v>
      </c>
      <c r="AS18" s="90">
        <v>0</v>
      </c>
      <c r="AT18" s="90">
        <v>0</v>
      </c>
      <c r="AU18" s="90">
        <v>0</v>
      </c>
      <c r="AV18" s="90">
        <v>0</v>
      </c>
      <c r="AW18" s="90">
        <v>0</v>
      </c>
      <c r="AX18" s="90">
        <v>0</v>
      </c>
      <c r="AY18" s="8"/>
      <c r="AZ18" s="8"/>
      <c r="BA18" s="8"/>
      <c r="BB18" s="8"/>
      <c r="BC18" s="8"/>
      <c r="BD18" s="8"/>
      <c r="BE18" s="8"/>
      <c r="BF18" s="8"/>
      <c r="BG18" s="8"/>
      <c r="BH18" s="8"/>
      <c r="BI18" s="90">
        <v>0</v>
      </c>
      <c r="BJ18" s="90">
        <v>0</v>
      </c>
      <c r="BK18" s="8"/>
      <c r="BL18" s="8"/>
      <c r="BM18" s="90">
        <v>0</v>
      </c>
      <c r="BN18" s="258">
        <v>2</v>
      </c>
      <c r="BO18" s="258">
        <v>6</v>
      </c>
      <c r="BP18" s="258">
        <v>6</v>
      </c>
      <c r="BQ18" s="258">
        <v>2</v>
      </c>
      <c r="BR18" s="258">
        <v>7</v>
      </c>
      <c r="BS18" s="258">
        <v>5</v>
      </c>
      <c r="BT18" s="258">
        <v>12</v>
      </c>
      <c r="BU18" s="258">
        <v>109</v>
      </c>
      <c r="BV18" s="258">
        <v>112</v>
      </c>
      <c r="BW18" s="258">
        <v>89</v>
      </c>
      <c r="BX18" s="258">
        <v>198</v>
      </c>
      <c r="BY18" s="258">
        <v>95</v>
      </c>
      <c r="BZ18" s="258">
        <v>110</v>
      </c>
      <c r="CA18" s="258">
        <v>528</v>
      </c>
      <c r="CB18" s="258">
        <v>186</v>
      </c>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ht="15.75" customHeight="1" x14ac:dyDescent="0.2">
      <c r="A19" s="91" t="s">
        <v>85</v>
      </c>
      <c r="B19" s="78" t="s">
        <v>668</v>
      </c>
      <c r="C19" s="78"/>
      <c r="D19" s="78"/>
      <c r="E19" s="78"/>
      <c r="F19" s="78"/>
      <c r="G19" s="78"/>
      <c r="H19" s="78"/>
      <c r="I19" s="255">
        <v>0</v>
      </c>
      <c r="J19" s="255">
        <v>0</v>
      </c>
      <c r="K19" s="255">
        <v>0</v>
      </c>
      <c r="L19" s="255">
        <v>0</v>
      </c>
      <c r="M19" s="255">
        <v>0</v>
      </c>
      <c r="N19" s="255">
        <v>0</v>
      </c>
      <c r="O19" s="255">
        <v>0</v>
      </c>
      <c r="P19" s="255">
        <v>0</v>
      </c>
      <c r="Q19" s="255">
        <v>0</v>
      </c>
      <c r="R19" s="255">
        <v>0</v>
      </c>
      <c r="S19" s="255">
        <v>0</v>
      </c>
      <c r="T19" s="255">
        <v>0</v>
      </c>
      <c r="U19" s="255">
        <v>0</v>
      </c>
      <c r="V19" s="255">
        <v>0</v>
      </c>
      <c r="W19" s="255">
        <v>0</v>
      </c>
      <c r="X19" s="255">
        <v>0</v>
      </c>
      <c r="Y19" s="255">
        <v>0</v>
      </c>
      <c r="Z19" s="255">
        <v>0</v>
      </c>
      <c r="AA19" s="255">
        <v>0</v>
      </c>
      <c r="AB19" s="255">
        <v>0</v>
      </c>
      <c r="AC19" s="255">
        <v>0</v>
      </c>
      <c r="AD19" s="255">
        <v>0</v>
      </c>
      <c r="AE19" s="255">
        <v>0</v>
      </c>
      <c r="AF19" s="255">
        <v>0</v>
      </c>
      <c r="AG19" s="255">
        <v>0</v>
      </c>
      <c r="AH19" s="255">
        <v>0</v>
      </c>
      <c r="AI19" s="255">
        <v>0</v>
      </c>
      <c r="AJ19" s="255">
        <v>0</v>
      </c>
      <c r="AK19" s="90">
        <v>0</v>
      </c>
      <c r="AL19" s="90">
        <v>0</v>
      </c>
      <c r="AM19" s="90">
        <v>0</v>
      </c>
      <c r="AN19" s="90">
        <v>0</v>
      </c>
      <c r="AO19" s="90">
        <v>0</v>
      </c>
      <c r="AP19" s="90">
        <v>0</v>
      </c>
      <c r="AQ19" s="90">
        <v>0</v>
      </c>
      <c r="AR19" s="90">
        <v>0</v>
      </c>
      <c r="AS19" s="90">
        <v>0</v>
      </c>
      <c r="AT19" s="90">
        <v>0</v>
      </c>
      <c r="AU19" s="90">
        <v>0</v>
      </c>
      <c r="AV19" s="90">
        <v>0</v>
      </c>
      <c r="AW19" s="90">
        <v>0</v>
      </c>
      <c r="AX19" s="90">
        <v>0</v>
      </c>
      <c r="AY19" s="8"/>
      <c r="AZ19" s="8"/>
      <c r="BA19" s="8"/>
      <c r="BB19" s="8"/>
      <c r="BC19" s="8"/>
      <c r="BD19" s="8"/>
      <c r="BE19" s="8"/>
      <c r="BF19" s="8"/>
      <c r="BG19" s="8"/>
      <c r="BH19" s="8"/>
      <c r="BI19" s="90">
        <v>0</v>
      </c>
      <c r="BJ19" s="90">
        <v>0</v>
      </c>
      <c r="BK19" s="8"/>
      <c r="BL19" s="8"/>
      <c r="BM19" s="90">
        <v>0</v>
      </c>
      <c r="BN19" s="258">
        <v>1</v>
      </c>
      <c r="BO19" s="8"/>
      <c r="BP19" s="8"/>
      <c r="BQ19" s="258">
        <v>1</v>
      </c>
      <c r="BR19" s="90">
        <v>0</v>
      </c>
      <c r="BS19" s="258">
        <v>1</v>
      </c>
      <c r="BT19" s="90">
        <v>0</v>
      </c>
      <c r="BU19" s="258">
        <v>6</v>
      </c>
      <c r="BV19" s="258">
        <v>3</v>
      </c>
      <c r="BW19" s="258">
        <v>4</v>
      </c>
      <c r="BX19" s="258">
        <v>5</v>
      </c>
      <c r="BY19" s="258">
        <v>2</v>
      </c>
      <c r="BZ19" s="258">
        <v>56</v>
      </c>
      <c r="CA19" s="258">
        <v>20</v>
      </c>
      <c r="CB19" s="258">
        <v>40</v>
      </c>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row>
    <row r="20" spans="1:112" ht="15.75" customHeight="1" x14ac:dyDescent="0.2">
      <c r="A20" s="91" t="s">
        <v>85</v>
      </c>
      <c r="B20" s="78" t="s">
        <v>669</v>
      </c>
      <c r="C20" s="78"/>
      <c r="D20" s="78"/>
      <c r="E20" s="78"/>
      <c r="F20" s="78"/>
      <c r="G20" s="78"/>
      <c r="H20" s="78"/>
      <c r="I20" s="255">
        <v>0</v>
      </c>
      <c r="J20" s="255">
        <v>0</v>
      </c>
      <c r="K20" s="255">
        <v>0</v>
      </c>
      <c r="L20" s="255">
        <v>0</v>
      </c>
      <c r="M20" s="255">
        <v>0</v>
      </c>
      <c r="N20" s="255">
        <v>0</v>
      </c>
      <c r="O20" s="255">
        <v>0</v>
      </c>
      <c r="P20" s="255">
        <v>0</v>
      </c>
      <c r="Q20" s="255">
        <v>0</v>
      </c>
      <c r="R20" s="255">
        <v>0</v>
      </c>
      <c r="S20" s="255">
        <v>0</v>
      </c>
      <c r="T20" s="255">
        <v>0</v>
      </c>
      <c r="U20" s="255">
        <v>0</v>
      </c>
      <c r="V20" s="255">
        <v>0</v>
      </c>
      <c r="W20" s="255">
        <v>0</v>
      </c>
      <c r="X20" s="255">
        <v>0</v>
      </c>
      <c r="Y20" s="255">
        <v>0</v>
      </c>
      <c r="Z20" s="255">
        <v>0</v>
      </c>
      <c r="AA20" s="255">
        <v>0</v>
      </c>
      <c r="AB20" s="255">
        <v>0</v>
      </c>
      <c r="AC20" s="255">
        <v>0</v>
      </c>
      <c r="AD20" s="255">
        <v>0</v>
      </c>
      <c r="AE20" s="255">
        <v>0</v>
      </c>
      <c r="AF20" s="255">
        <v>0</v>
      </c>
      <c r="AG20" s="255">
        <v>0</v>
      </c>
      <c r="AH20" s="255">
        <v>0</v>
      </c>
      <c r="AI20" s="255">
        <v>0</v>
      </c>
      <c r="AJ20" s="255">
        <v>0</v>
      </c>
      <c r="AK20" s="90">
        <v>0</v>
      </c>
      <c r="AL20" s="90">
        <v>0</v>
      </c>
      <c r="AM20" s="90">
        <v>0</v>
      </c>
      <c r="AN20" s="90">
        <v>0</v>
      </c>
      <c r="AO20" s="90">
        <v>0</v>
      </c>
      <c r="AP20" s="90">
        <v>0</v>
      </c>
      <c r="AQ20" s="90">
        <v>0</v>
      </c>
      <c r="AR20" s="90">
        <v>0</v>
      </c>
      <c r="AS20" s="90">
        <v>0</v>
      </c>
      <c r="AT20" s="90">
        <v>0</v>
      </c>
      <c r="AU20" s="90">
        <v>0</v>
      </c>
      <c r="AV20" s="90">
        <v>0</v>
      </c>
      <c r="AW20" s="90">
        <v>0</v>
      </c>
      <c r="AX20" s="90">
        <v>0</v>
      </c>
      <c r="AY20" s="8"/>
      <c r="AZ20" s="8"/>
      <c r="BA20" s="8"/>
      <c r="BB20" s="8"/>
      <c r="BC20" s="8"/>
      <c r="BD20" s="8"/>
      <c r="BE20" s="8"/>
      <c r="BF20" s="8"/>
      <c r="BG20" s="8"/>
      <c r="BH20" s="8"/>
      <c r="BI20" s="90">
        <v>0</v>
      </c>
      <c r="BJ20" s="90">
        <v>0</v>
      </c>
      <c r="BK20" s="8"/>
      <c r="BL20" s="8"/>
      <c r="BM20" s="8"/>
      <c r="BN20" s="8"/>
      <c r="BO20" s="258">
        <v>1</v>
      </c>
      <c r="BP20" s="258">
        <v>1</v>
      </c>
      <c r="BQ20" s="90">
        <v>0</v>
      </c>
      <c r="BR20" s="258">
        <v>3</v>
      </c>
      <c r="BS20" s="258">
        <v>1</v>
      </c>
      <c r="BT20" s="258">
        <v>13</v>
      </c>
      <c r="BU20" s="258">
        <v>20</v>
      </c>
      <c r="BV20" s="258">
        <v>102</v>
      </c>
      <c r="BW20" s="258">
        <v>38</v>
      </c>
      <c r="BX20" s="258">
        <v>99</v>
      </c>
      <c r="BY20" s="258">
        <v>31</v>
      </c>
      <c r="BZ20" s="258">
        <v>93</v>
      </c>
      <c r="CA20" s="258">
        <v>64</v>
      </c>
      <c r="CB20" s="258">
        <v>145</v>
      </c>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row>
    <row r="21" spans="1:112" ht="15.75" customHeight="1" x14ac:dyDescent="0.2">
      <c r="A21" s="91" t="s">
        <v>85</v>
      </c>
      <c r="B21" s="78" t="s">
        <v>670</v>
      </c>
      <c r="C21" s="78"/>
      <c r="D21" s="78"/>
      <c r="E21" s="78"/>
      <c r="F21" s="78"/>
      <c r="G21" s="78"/>
      <c r="H21" s="78"/>
      <c r="I21" s="255">
        <v>0</v>
      </c>
      <c r="J21" s="255">
        <v>0</v>
      </c>
      <c r="K21" s="255">
        <v>0</v>
      </c>
      <c r="L21" s="255">
        <v>0</v>
      </c>
      <c r="M21" s="255">
        <v>0</v>
      </c>
      <c r="N21" s="255">
        <v>0</v>
      </c>
      <c r="O21" s="255">
        <v>0</v>
      </c>
      <c r="P21" s="255">
        <v>0</v>
      </c>
      <c r="Q21" s="255">
        <v>0</v>
      </c>
      <c r="R21" s="255">
        <v>0</v>
      </c>
      <c r="S21" s="255">
        <v>0</v>
      </c>
      <c r="T21" s="255">
        <v>0</v>
      </c>
      <c r="U21" s="255">
        <v>0</v>
      </c>
      <c r="V21" s="255">
        <v>0</v>
      </c>
      <c r="W21" s="255">
        <v>0</v>
      </c>
      <c r="X21" s="255">
        <v>0</v>
      </c>
      <c r="Y21" s="255">
        <v>0</v>
      </c>
      <c r="Z21" s="255">
        <v>0</v>
      </c>
      <c r="AA21" s="255"/>
      <c r="AB21" s="255"/>
      <c r="AC21" s="255"/>
      <c r="AD21" s="255"/>
      <c r="AE21" s="255"/>
      <c r="AF21" s="255"/>
      <c r="AG21" s="255"/>
      <c r="AH21" s="255"/>
      <c r="AI21" s="255"/>
      <c r="AJ21" s="255"/>
      <c r="AK21" s="255">
        <v>0</v>
      </c>
      <c r="AL21" s="255">
        <v>0</v>
      </c>
      <c r="AM21" s="255">
        <v>0</v>
      </c>
      <c r="AN21" s="255">
        <v>0</v>
      </c>
      <c r="AO21" s="255">
        <v>0</v>
      </c>
      <c r="AP21" s="255">
        <v>0</v>
      </c>
      <c r="AQ21" s="90">
        <v>0</v>
      </c>
      <c r="AR21" s="90">
        <v>0</v>
      </c>
      <c r="AS21" s="90">
        <v>0</v>
      </c>
      <c r="AT21" s="90">
        <v>0</v>
      </c>
      <c r="AU21" s="90">
        <v>0</v>
      </c>
      <c r="AV21" s="90">
        <v>0</v>
      </c>
      <c r="AW21" s="90">
        <v>0</v>
      </c>
      <c r="AX21" s="90">
        <v>0</v>
      </c>
      <c r="AY21" s="8"/>
      <c r="AZ21" s="8"/>
      <c r="BA21" s="8"/>
      <c r="BB21" s="8"/>
      <c r="BC21" s="8"/>
      <c r="BD21" s="8"/>
      <c r="BE21" s="8"/>
      <c r="BF21" s="8"/>
      <c r="BG21" s="8"/>
      <c r="BH21" s="8"/>
      <c r="BI21" s="90">
        <v>0</v>
      </c>
      <c r="BJ21" s="90">
        <v>0</v>
      </c>
      <c r="BK21" s="90">
        <v>0</v>
      </c>
      <c r="BL21" s="258">
        <v>1</v>
      </c>
      <c r="BM21" s="90">
        <v>0</v>
      </c>
      <c r="BN21" s="258">
        <v>1</v>
      </c>
      <c r="BO21" s="258">
        <v>9</v>
      </c>
      <c r="BP21" s="258">
        <v>18</v>
      </c>
      <c r="BQ21" s="258">
        <v>6</v>
      </c>
      <c r="BR21" s="258">
        <v>18</v>
      </c>
      <c r="BS21" s="258">
        <v>41</v>
      </c>
      <c r="BT21" s="258">
        <v>106</v>
      </c>
      <c r="BU21" s="258">
        <v>236</v>
      </c>
      <c r="BV21" s="258">
        <v>447</v>
      </c>
      <c r="BW21" s="258">
        <v>146.5</v>
      </c>
      <c r="BX21" s="258">
        <v>295.5</v>
      </c>
      <c r="BY21" s="8">
        <f>BW21</f>
        <v>146.5</v>
      </c>
      <c r="BZ21" s="255">
        <f>BX21</f>
        <v>295.5</v>
      </c>
      <c r="CA21" s="258">
        <v>121</v>
      </c>
      <c r="CB21" s="258">
        <v>215</v>
      </c>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row>
    <row r="22" spans="1:112" ht="15.75" customHeight="1" x14ac:dyDescent="0.2">
      <c r="A22" s="91" t="s">
        <v>85</v>
      </c>
      <c r="B22" s="78" t="s">
        <v>671</v>
      </c>
      <c r="C22" s="78"/>
      <c r="D22" s="78"/>
      <c r="E22" s="78"/>
      <c r="F22" s="78"/>
      <c r="G22" s="78"/>
      <c r="H22" s="78"/>
      <c r="I22" s="255">
        <v>0</v>
      </c>
      <c r="J22" s="255">
        <v>0</v>
      </c>
      <c r="K22" s="255">
        <v>0</v>
      </c>
      <c r="L22" s="255">
        <v>0</v>
      </c>
      <c r="M22" s="255">
        <v>0</v>
      </c>
      <c r="N22" s="255">
        <v>0</v>
      </c>
      <c r="O22" s="255">
        <v>0</v>
      </c>
      <c r="P22" s="255">
        <v>0</v>
      </c>
      <c r="Q22" s="255">
        <v>0</v>
      </c>
      <c r="R22" s="255">
        <v>0</v>
      </c>
      <c r="S22" s="255">
        <v>0</v>
      </c>
      <c r="T22" s="255">
        <v>0</v>
      </c>
      <c r="U22" s="255">
        <v>0</v>
      </c>
      <c r="V22" s="255">
        <v>0</v>
      </c>
      <c r="W22" s="255">
        <v>0</v>
      </c>
      <c r="X22" s="255">
        <v>0</v>
      </c>
      <c r="Y22" s="255">
        <v>0</v>
      </c>
      <c r="Z22" s="255">
        <v>0</v>
      </c>
      <c r="AA22" s="255"/>
      <c r="AB22" s="255"/>
      <c r="AC22" s="255"/>
      <c r="AD22" s="255"/>
      <c r="AE22" s="255"/>
      <c r="AF22" s="255"/>
      <c r="AG22" s="255"/>
      <c r="AH22" s="255"/>
      <c r="AI22" s="255"/>
      <c r="AJ22" s="255"/>
      <c r="AK22" s="255">
        <v>0</v>
      </c>
      <c r="AL22" s="255">
        <v>0</v>
      </c>
      <c r="AM22" s="255">
        <v>0</v>
      </c>
      <c r="AN22" s="255">
        <v>0</v>
      </c>
      <c r="AO22" s="255">
        <v>0</v>
      </c>
      <c r="AP22" s="255">
        <v>0</v>
      </c>
      <c r="AQ22" s="90">
        <v>0</v>
      </c>
      <c r="AR22" s="90">
        <v>0</v>
      </c>
      <c r="AS22" s="90">
        <v>0</v>
      </c>
      <c r="AT22" s="90">
        <v>0</v>
      </c>
      <c r="AU22" s="90">
        <v>0</v>
      </c>
      <c r="AV22" s="90">
        <v>0</v>
      </c>
      <c r="AW22" s="90">
        <v>0</v>
      </c>
      <c r="AX22" s="90">
        <v>0</v>
      </c>
      <c r="AY22" s="8"/>
      <c r="AZ22" s="8"/>
      <c r="BA22" s="8"/>
      <c r="BB22" s="8"/>
      <c r="BC22" s="8"/>
      <c r="BD22" s="8"/>
      <c r="BE22" s="8"/>
      <c r="BF22" s="8"/>
      <c r="BG22" s="8"/>
      <c r="BH22" s="8"/>
      <c r="BI22" s="90">
        <v>0</v>
      </c>
      <c r="BJ22" s="90">
        <v>0</v>
      </c>
      <c r="BK22" s="8"/>
      <c r="BL22" s="8"/>
      <c r="BM22" s="90">
        <v>0</v>
      </c>
      <c r="BN22" s="90">
        <v>0</v>
      </c>
      <c r="BO22" s="90">
        <v>0</v>
      </c>
      <c r="BP22" s="258">
        <v>1</v>
      </c>
      <c r="BQ22" s="90">
        <v>0</v>
      </c>
      <c r="BR22" s="258">
        <v>3</v>
      </c>
      <c r="BS22" s="258">
        <v>9</v>
      </c>
      <c r="BT22" s="258">
        <v>13</v>
      </c>
      <c r="BU22" s="258">
        <v>12</v>
      </c>
      <c r="BV22" s="258">
        <v>43</v>
      </c>
      <c r="BW22" s="258">
        <v>9</v>
      </c>
      <c r="BX22" s="258">
        <v>25</v>
      </c>
      <c r="BY22" s="255">
        <f t="shared" ref="BY22:BZ27" si="0">BW22</f>
        <v>9</v>
      </c>
      <c r="BZ22" s="255">
        <f t="shared" si="0"/>
        <v>25</v>
      </c>
      <c r="CA22" s="258">
        <v>8</v>
      </c>
      <c r="CB22" s="258">
        <v>13</v>
      </c>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row>
    <row r="23" spans="1:112" ht="15.75" customHeight="1" x14ac:dyDescent="0.2">
      <c r="A23" s="91" t="s">
        <v>85</v>
      </c>
      <c r="B23" s="78" t="s">
        <v>672</v>
      </c>
      <c r="C23" s="78"/>
      <c r="D23" s="78"/>
      <c r="E23" s="78"/>
      <c r="F23" s="78"/>
      <c r="G23" s="78"/>
      <c r="H23" s="78"/>
      <c r="I23" s="255">
        <v>0</v>
      </c>
      <c r="J23" s="255">
        <v>0</v>
      </c>
      <c r="K23" s="255">
        <v>0</v>
      </c>
      <c r="L23" s="255">
        <v>0</v>
      </c>
      <c r="M23" s="255">
        <v>0</v>
      </c>
      <c r="N23" s="255">
        <v>0</v>
      </c>
      <c r="O23" s="255">
        <v>0</v>
      </c>
      <c r="P23" s="255">
        <v>0</v>
      </c>
      <c r="Q23" s="255">
        <v>0</v>
      </c>
      <c r="R23" s="255">
        <v>0</v>
      </c>
      <c r="S23" s="255">
        <v>0</v>
      </c>
      <c r="T23" s="255">
        <v>0</v>
      </c>
      <c r="U23" s="255">
        <v>0</v>
      </c>
      <c r="V23" s="255">
        <v>0</v>
      </c>
      <c r="W23" s="255">
        <v>0</v>
      </c>
      <c r="X23" s="255">
        <v>0</v>
      </c>
      <c r="Y23" s="255">
        <v>0</v>
      </c>
      <c r="Z23" s="255">
        <v>0</v>
      </c>
      <c r="AA23" s="255"/>
      <c r="AB23" s="255"/>
      <c r="AC23" s="255"/>
      <c r="AD23" s="255"/>
      <c r="AE23" s="255"/>
      <c r="AF23" s="255"/>
      <c r="AG23" s="255"/>
      <c r="AH23" s="255"/>
      <c r="AI23" s="255"/>
      <c r="AJ23" s="255"/>
      <c r="AK23" s="255">
        <v>0</v>
      </c>
      <c r="AL23" s="255">
        <v>0</v>
      </c>
      <c r="AM23" s="255">
        <v>0</v>
      </c>
      <c r="AN23" s="255">
        <v>0</v>
      </c>
      <c r="AO23" s="255">
        <v>0</v>
      </c>
      <c r="AP23" s="255">
        <v>0</v>
      </c>
      <c r="AQ23" s="90">
        <v>0</v>
      </c>
      <c r="AR23" s="90">
        <v>0</v>
      </c>
      <c r="AS23" s="90">
        <v>0</v>
      </c>
      <c r="AT23" s="90">
        <v>0</v>
      </c>
      <c r="AU23" s="90">
        <v>0</v>
      </c>
      <c r="AV23" s="90">
        <v>0</v>
      </c>
      <c r="AW23" s="90">
        <v>0</v>
      </c>
      <c r="AX23" s="90">
        <v>0</v>
      </c>
      <c r="AY23" s="8"/>
      <c r="AZ23" s="8"/>
      <c r="BA23" s="8"/>
      <c r="BB23" s="8"/>
      <c r="BC23" s="8"/>
      <c r="BD23" s="8"/>
      <c r="BE23" s="8"/>
      <c r="BF23" s="8"/>
      <c r="BG23" s="8"/>
      <c r="BH23" s="8"/>
      <c r="BI23" s="90">
        <v>0</v>
      </c>
      <c r="BJ23" s="90">
        <v>0</v>
      </c>
      <c r="BK23" s="8"/>
      <c r="BL23" s="8"/>
      <c r="BM23" s="90">
        <v>0</v>
      </c>
      <c r="BN23" s="90">
        <v>0</v>
      </c>
      <c r="BO23" s="90">
        <v>0</v>
      </c>
      <c r="BP23" s="90">
        <v>0</v>
      </c>
      <c r="BQ23" s="90">
        <v>0</v>
      </c>
      <c r="BR23" s="258">
        <v>2</v>
      </c>
      <c r="BS23" s="90">
        <v>0</v>
      </c>
      <c r="BT23" s="258">
        <v>1</v>
      </c>
      <c r="BU23" s="258">
        <v>3</v>
      </c>
      <c r="BV23" s="258">
        <v>6</v>
      </c>
      <c r="BW23" s="258">
        <v>4</v>
      </c>
      <c r="BX23" s="258">
        <v>9</v>
      </c>
      <c r="BY23" s="255">
        <f t="shared" si="0"/>
        <v>4</v>
      </c>
      <c r="BZ23" s="255">
        <f t="shared" si="0"/>
        <v>9</v>
      </c>
      <c r="CA23" s="258">
        <v>9</v>
      </c>
      <c r="CB23" s="258">
        <v>19</v>
      </c>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row>
    <row r="24" spans="1:112" ht="15.75" customHeight="1" x14ac:dyDescent="0.2">
      <c r="A24" s="91" t="s">
        <v>85</v>
      </c>
      <c r="B24" s="78" t="s">
        <v>673</v>
      </c>
      <c r="C24" s="78"/>
      <c r="D24" s="91" t="s">
        <v>696</v>
      </c>
      <c r="E24" s="91"/>
      <c r="F24" s="91"/>
      <c r="G24" s="91" t="s">
        <v>697</v>
      </c>
      <c r="H24" s="91" t="s">
        <v>697</v>
      </c>
      <c r="I24" s="255">
        <v>0</v>
      </c>
      <c r="J24" s="255">
        <v>0</v>
      </c>
      <c r="K24" s="255">
        <v>0</v>
      </c>
      <c r="L24" s="255">
        <v>0</v>
      </c>
      <c r="M24" s="255">
        <v>0</v>
      </c>
      <c r="N24" s="255">
        <v>0</v>
      </c>
      <c r="O24" s="255">
        <v>0</v>
      </c>
      <c r="P24" s="255">
        <v>0</v>
      </c>
      <c r="Q24" s="255">
        <v>0</v>
      </c>
      <c r="R24" s="255">
        <v>0</v>
      </c>
      <c r="S24" s="255">
        <v>0</v>
      </c>
      <c r="T24" s="255">
        <v>0</v>
      </c>
      <c r="U24" s="255">
        <v>0</v>
      </c>
      <c r="V24" s="255">
        <v>0</v>
      </c>
      <c r="W24" s="255">
        <v>0</v>
      </c>
      <c r="X24" s="255">
        <v>0</v>
      </c>
      <c r="Y24" s="255">
        <v>0</v>
      </c>
      <c r="Z24" s="255">
        <v>0</v>
      </c>
      <c r="AA24" s="255"/>
      <c r="AB24" s="255"/>
      <c r="AC24" s="255"/>
      <c r="AD24" s="255"/>
      <c r="AE24" s="255"/>
      <c r="AF24" s="255"/>
      <c r="AG24" s="255"/>
      <c r="AH24" s="255"/>
      <c r="AI24" s="255"/>
      <c r="AJ24" s="255"/>
      <c r="AK24" s="255">
        <v>0</v>
      </c>
      <c r="AL24" s="255">
        <v>0</v>
      </c>
      <c r="AM24" s="255">
        <v>0</v>
      </c>
      <c r="AN24" s="255">
        <v>0</v>
      </c>
      <c r="AO24" s="255">
        <v>0</v>
      </c>
      <c r="AP24" s="255">
        <v>0</v>
      </c>
      <c r="AQ24" s="90">
        <v>0</v>
      </c>
      <c r="AR24" s="90">
        <v>0</v>
      </c>
      <c r="AS24" s="90">
        <v>0</v>
      </c>
      <c r="AT24" s="90">
        <v>0</v>
      </c>
      <c r="AU24" s="90">
        <v>0</v>
      </c>
      <c r="AV24" s="90">
        <v>0</v>
      </c>
      <c r="AW24" s="90">
        <v>0</v>
      </c>
      <c r="AX24" s="90">
        <v>0</v>
      </c>
      <c r="AY24" s="8"/>
      <c r="AZ24" s="8"/>
      <c r="BA24" s="90">
        <v>0</v>
      </c>
      <c r="BB24" s="90">
        <v>0</v>
      </c>
      <c r="BC24" s="90">
        <v>0</v>
      </c>
      <c r="BD24" s="90">
        <v>0</v>
      </c>
      <c r="BE24" s="90">
        <v>0</v>
      </c>
      <c r="BF24" s="90">
        <v>0</v>
      </c>
      <c r="BG24" s="90">
        <v>0</v>
      </c>
      <c r="BH24" s="90">
        <v>0</v>
      </c>
      <c r="BI24" s="90">
        <v>0</v>
      </c>
      <c r="BJ24" s="90">
        <v>0</v>
      </c>
      <c r="BK24" s="90">
        <v>0</v>
      </c>
      <c r="BL24" s="90">
        <v>1</v>
      </c>
      <c r="BM24" s="90">
        <v>0</v>
      </c>
      <c r="BN24" s="90">
        <v>0</v>
      </c>
      <c r="BO24" s="90">
        <v>0</v>
      </c>
      <c r="BP24" s="90">
        <v>0</v>
      </c>
      <c r="BQ24" s="90">
        <v>0</v>
      </c>
      <c r="BR24" s="90">
        <v>0</v>
      </c>
      <c r="BS24" s="258">
        <v>3</v>
      </c>
      <c r="BT24" s="258">
        <v>9</v>
      </c>
      <c r="BU24" s="258">
        <v>8</v>
      </c>
      <c r="BV24" s="258">
        <v>13</v>
      </c>
      <c r="BW24" s="258">
        <v>10</v>
      </c>
      <c r="BX24" s="258">
        <v>21.5</v>
      </c>
      <c r="BY24" s="255">
        <f t="shared" si="0"/>
        <v>10</v>
      </c>
      <c r="BZ24" s="255">
        <f t="shared" si="0"/>
        <v>21.5</v>
      </c>
      <c r="CA24" s="258">
        <v>12</v>
      </c>
      <c r="CB24" s="258">
        <v>23</v>
      </c>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row>
    <row r="25" spans="1:112" ht="15.75" customHeight="1" x14ac:dyDescent="0.2">
      <c r="A25" s="91" t="s">
        <v>85</v>
      </c>
      <c r="B25" s="78" t="s">
        <v>674</v>
      </c>
      <c r="C25" s="79"/>
      <c r="D25" s="117"/>
      <c r="E25" s="79"/>
      <c r="F25" s="117"/>
      <c r="G25" s="79"/>
      <c r="H25" s="117"/>
      <c r="S25" s="13"/>
      <c r="T25" s="13"/>
      <c r="W25" s="13"/>
      <c r="X25" s="13"/>
      <c r="Y25" s="13"/>
      <c r="Z25" s="13"/>
      <c r="AA25" s="13"/>
      <c r="AB25" s="13"/>
      <c r="AC25" s="13"/>
      <c r="AD25" s="13"/>
      <c r="AE25" s="13"/>
      <c r="AF25" s="13"/>
      <c r="AG25" s="13"/>
      <c r="AH25" s="13"/>
      <c r="AU25" s="90">
        <v>0</v>
      </c>
      <c r="AV25" s="90">
        <v>0</v>
      </c>
      <c r="AW25" s="90">
        <v>0</v>
      </c>
      <c r="AX25" s="90">
        <v>0</v>
      </c>
      <c r="AY25" s="255"/>
      <c r="AZ25" s="255"/>
      <c r="BA25" s="90">
        <v>0</v>
      </c>
      <c r="BB25" s="90">
        <v>0</v>
      </c>
      <c r="BC25" s="90">
        <v>0</v>
      </c>
      <c r="BD25" s="90">
        <v>0</v>
      </c>
      <c r="BE25" s="90">
        <v>0</v>
      </c>
      <c r="BF25" s="90">
        <v>0</v>
      </c>
      <c r="BG25" s="90">
        <v>0</v>
      </c>
      <c r="BH25" s="90">
        <v>0</v>
      </c>
      <c r="BI25" s="90">
        <v>0</v>
      </c>
      <c r="BJ25" s="90">
        <v>0</v>
      </c>
      <c r="BK25" s="90">
        <v>0</v>
      </c>
      <c r="BL25" s="90">
        <v>0</v>
      </c>
      <c r="BM25" s="90">
        <v>0</v>
      </c>
      <c r="BN25" s="90">
        <v>0</v>
      </c>
      <c r="BO25" s="90">
        <v>0</v>
      </c>
      <c r="BP25" s="90">
        <v>0</v>
      </c>
      <c r="BQ25" s="90">
        <v>0</v>
      </c>
      <c r="BR25" s="90">
        <v>0</v>
      </c>
      <c r="BS25" s="262">
        <v>12.5</v>
      </c>
      <c r="BT25" s="262">
        <v>22.5</v>
      </c>
      <c r="BU25" s="262">
        <v>12.5</v>
      </c>
      <c r="BV25" s="262">
        <v>22.5</v>
      </c>
      <c r="BW25" s="258">
        <v>118.5</v>
      </c>
      <c r="BX25" s="258">
        <v>212.5</v>
      </c>
      <c r="BY25" s="255">
        <f t="shared" si="0"/>
        <v>118.5</v>
      </c>
      <c r="BZ25" s="255">
        <f t="shared" si="0"/>
        <v>212.5</v>
      </c>
    </row>
    <row r="26" spans="1:112" ht="15.75" customHeight="1" x14ac:dyDescent="0.2">
      <c r="A26" s="91" t="s">
        <v>85</v>
      </c>
      <c r="B26" s="78" t="s">
        <v>675</v>
      </c>
      <c r="C26" s="79"/>
      <c r="D26" s="78"/>
      <c r="E26" s="79"/>
      <c r="F26" s="78"/>
      <c r="G26" s="79"/>
      <c r="H26" s="78"/>
      <c r="I26" s="8"/>
      <c r="J26" s="8"/>
      <c r="K26" s="8"/>
      <c r="L26" s="8"/>
      <c r="M26" s="8"/>
      <c r="N26" s="8"/>
      <c r="O26" s="8"/>
      <c r="P26" s="8"/>
      <c r="Q26" s="8"/>
      <c r="R26" s="8"/>
      <c r="S26" s="12"/>
      <c r="T26" s="12"/>
      <c r="U26" s="8"/>
      <c r="V26" s="8"/>
      <c r="W26" s="12"/>
      <c r="X26" s="12"/>
      <c r="Y26" s="12"/>
      <c r="Z26" s="12"/>
      <c r="AA26" s="12"/>
      <c r="AB26" s="12"/>
      <c r="AC26" s="12"/>
      <c r="AD26" s="12"/>
      <c r="AE26" s="12"/>
      <c r="AF26" s="12"/>
      <c r="AG26" s="12"/>
      <c r="AH26" s="12"/>
      <c r="AI26" s="8"/>
      <c r="AJ26" s="8"/>
      <c r="AK26" s="8"/>
      <c r="AL26" s="8"/>
      <c r="AM26" s="8"/>
      <c r="AN26" s="8"/>
      <c r="AO26" s="8"/>
      <c r="AP26" s="8"/>
      <c r="AQ26" s="8"/>
      <c r="AR26" s="8"/>
      <c r="AS26" s="8"/>
      <c r="AT26" s="8"/>
      <c r="AU26" s="90">
        <v>0</v>
      </c>
      <c r="AV26" s="90">
        <v>0</v>
      </c>
      <c r="AW26" s="90">
        <v>0</v>
      </c>
      <c r="AX26" s="90">
        <v>0</v>
      </c>
      <c r="AY26" s="255"/>
      <c r="AZ26" s="255"/>
      <c r="BA26" s="90">
        <v>0</v>
      </c>
      <c r="BB26" s="90">
        <v>0</v>
      </c>
      <c r="BC26" s="90">
        <v>0</v>
      </c>
      <c r="BD26" s="90">
        <v>0</v>
      </c>
      <c r="BE26" s="90">
        <v>0</v>
      </c>
      <c r="BF26" s="90">
        <v>0</v>
      </c>
      <c r="BG26" s="90">
        <v>0</v>
      </c>
      <c r="BH26" s="90">
        <v>0</v>
      </c>
      <c r="BI26" s="255">
        <v>1</v>
      </c>
      <c r="BJ26" s="255">
        <v>1.5</v>
      </c>
      <c r="BK26" s="8">
        <v>1</v>
      </c>
      <c r="BL26" s="8">
        <v>1.5</v>
      </c>
      <c r="BM26" s="255">
        <v>0.3</v>
      </c>
      <c r="BN26" s="255">
        <v>1</v>
      </c>
      <c r="BO26" s="8">
        <v>0.3</v>
      </c>
      <c r="BP26" s="8">
        <v>1</v>
      </c>
      <c r="BQ26" s="255">
        <v>0.3</v>
      </c>
      <c r="BR26" s="255">
        <v>1</v>
      </c>
      <c r="BS26" s="255">
        <v>24.5</v>
      </c>
      <c r="BT26" s="255">
        <v>62</v>
      </c>
      <c r="BU26" s="8">
        <v>24.5</v>
      </c>
      <c r="BV26" s="8">
        <v>62</v>
      </c>
      <c r="BW26" s="258">
        <v>174</v>
      </c>
      <c r="BX26" s="258">
        <v>295</v>
      </c>
      <c r="BY26" s="255">
        <f t="shared" si="0"/>
        <v>174</v>
      </c>
      <c r="BZ26" s="255">
        <f t="shared" si="0"/>
        <v>295</v>
      </c>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row>
    <row r="27" spans="1:112" ht="15.75" customHeight="1" x14ac:dyDescent="0.2">
      <c r="A27" s="91" t="s">
        <v>85</v>
      </c>
      <c r="B27" s="78" t="s">
        <v>676</v>
      </c>
      <c r="C27" s="79"/>
      <c r="D27" s="78"/>
      <c r="E27" s="79"/>
      <c r="F27" s="78"/>
      <c r="G27" s="79"/>
      <c r="H27" s="78"/>
      <c r="I27" s="8"/>
      <c r="J27" s="8"/>
      <c r="K27" s="8"/>
      <c r="L27" s="8"/>
      <c r="M27" s="8"/>
      <c r="N27" s="8"/>
      <c r="O27" s="8"/>
      <c r="P27" s="8"/>
      <c r="Q27" s="8"/>
      <c r="R27" s="8"/>
      <c r="S27" s="12"/>
      <c r="T27" s="12"/>
      <c r="U27" s="8"/>
      <c r="V27" s="8"/>
      <c r="W27" s="12"/>
      <c r="X27" s="12"/>
      <c r="Y27" s="12"/>
      <c r="Z27" s="12"/>
      <c r="AA27" s="12"/>
      <c r="AB27" s="12"/>
      <c r="AC27" s="12"/>
      <c r="AD27" s="12"/>
      <c r="AE27" s="12"/>
      <c r="AF27" s="12"/>
      <c r="AG27" s="12"/>
      <c r="AH27" s="12"/>
      <c r="AI27" s="8"/>
      <c r="AJ27" s="8"/>
      <c r="AK27" s="8"/>
      <c r="AL27" s="8"/>
      <c r="AM27" s="8"/>
      <c r="AN27" s="8"/>
      <c r="AO27" s="8"/>
      <c r="AP27" s="8"/>
      <c r="AQ27" s="8"/>
      <c r="AR27" s="8"/>
      <c r="AS27" s="8"/>
      <c r="AT27" s="8"/>
      <c r="AU27" s="90">
        <v>0</v>
      </c>
      <c r="AV27" s="90">
        <v>0</v>
      </c>
      <c r="AW27" s="90">
        <v>0</v>
      </c>
      <c r="AX27" s="90">
        <v>0</v>
      </c>
      <c r="AY27" s="255"/>
      <c r="AZ27" s="255"/>
      <c r="BA27" s="90">
        <v>0</v>
      </c>
      <c r="BB27" s="90">
        <v>0</v>
      </c>
      <c r="BC27" s="90">
        <v>0</v>
      </c>
      <c r="BD27" s="90">
        <v>0</v>
      </c>
      <c r="BE27" s="90">
        <v>0</v>
      </c>
      <c r="BF27" s="90">
        <v>0</v>
      </c>
      <c r="BG27" s="90">
        <v>0</v>
      </c>
      <c r="BH27" s="90">
        <v>0</v>
      </c>
      <c r="BI27" s="8">
        <v>0.5</v>
      </c>
      <c r="BJ27" s="8">
        <v>0.5</v>
      </c>
      <c r="BK27" s="255">
        <v>0.5</v>
      </c>
      <c r="BL27" s="255">
        <v>0.5</v>
      </c>
      <c r="BM27" s="90">
        <v>0</v>
      </c>
      <c r="BN27" s="90">
        <v>0</v>
      </c>
      <c r="BO27" s="90">
        <v>0</v>
      </c>
      <c r="BP27" s="90">
        <v>0</v>
      </c>
      <c r="BQ27" s="90">
        <v>0</v>
      </c>
      <c r="BR27" s="90">
        <v>0</v>
      </c>
      <c r="BS27" s="255">
        <v>12.5</v>
      </c>
      <c r="BT27" s="255">
        <v>16.5</v>
      </c>
      <c r="BU27" s="8">
        <v>12.5</v>
      </c>
      <c r="BV27" s="8">
        <v>16.5</v>
      </c>
      <c r="BW27" s="258">
        <v>290</v>
      </c>
      <c r="BX27" s="258">
        <v>251</v>
      </c>
      <c r="BY27" s="255">
        <f t="shared" si="0"/>
        <v>290</v>
      </c>
      <c r="BZ27" s="255">
        <f t="shared" si="0"/>
        <v>251</v>
      </c>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row>
    <row r="28" spans="1:112" ht="15.75" customHeight="1" x14ac:dyDescent="0.2">
      <c r="A28" s="91" t="s">
        <v>85</v>
      </c>
      <c r="B28" s="78" t="s">
        <v>677</v>
      </c>
      <c r="C28" s="79"/>
      <c r="D28" s="78"/>
      <c r="E28" s="79"/>
      <c r="F28" s="78"/>
      <c r="G28" s="79"/>
      <c r="H28" s="78"/>
      <c r="I28" s="8"/>
      <c r="J28" s="8"/>
      <c r="K28" s="8"/>
      <c r="L28" s="8"/>
      <c r="M28" s="8"/>
      <c r="N28" s="8"/>
      <c r="O28" s="8"/>
      <c r="P28" s="8"/>
      <c r="Q28" s="8"/>
      <c r="R28" s="8"/>
      <c r="S28" s="12"/>
      <c r="T28" s="12"/>
      <c r="U28" s="8"/>
      <c r="V28" s="8"/>
      <c r="W28" s="12"/>
      <c r="X28" s="12"/>
      <c r="Y28" s="12"/>
      <c r="Z28" s="12"/>
      <c r="AA28" s="12"/>
      <c r="AB28" s="12"/>
      <c r="AC28" s="12"/>
      <c r="AD28" s="12"/>
      <c r="AE28" s="12"/>
      <c r="AF28" s="12"/>
      <c r="AG28" s="12"/>
      <c r="AH28" s="12"/>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255">
        <v>5</v>
      </c>
      <c r="BZ28" s="255">
        <v>13.5</v>
      </c>
      <c r="CA28" s="8">
        <v>5</v>
      </c>
      <c r="CB28" s="8">
        <v>13.5</v>
      </c>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row>
    <row r="29" spans="1:112" ht="15.75" customHeight="1" x14ac:dyDescent="0.2">
      <c r="A29" s="91" t="s">
        <v>85</v>
      </c>
      <c r="B29" s="78" t="s">
        <v>678</v>
      </c>
      <c r="C29" s="79"/>
      <c r="D29" s="78"/>
      <c r="E29" s="79"/>
      <c r="F29" s="78"/>
      <c r="G29" s="79"/>
      <c r="H29" s="78"/>
      <c r="I29" s="8"/>
      <c r="J29" s="8"/>
      <c r="K29" s="8"/>
      <c r="L29" s="8"/>
      <c r="M29" s="8"/>
      <c r="N29" s="8"/>
      <c r="O29" s="8"/>
      <c r="P29" s="8"/>
      <c r="Q29" s="8"/>
      <c r="R29" s="8"/>
      <c r="S29" s="12"/>
      <c r="T29" s="12"/>
      <c r="U29" s="8"/>
      <c r="V29" s="8"/>
      <c r="W29" s="12"/>
      <c r="X29" s="12"/>
      <c r="Y29" s="12"/>
      <c r="Z29" s="12"/>
      <c r="AA29" s="12"/>
      <c r="AB29" s="12"/>
      <c r="AC29" s="12"/>
      <c r="AD29" s="12"/>
      <c r="AE29" s="12"/>
      <c r="AF29" s="12"/>
      <c r="AG29" s="12"/>
      <c r="AH29" s="12"/>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255">
        <v>3</v>
      </c>
      <c r="BZ29" s="255">
        <v>5.5</v>
      </c>
      <c r="CA29" s="8">
        <v>3</v>
      </c>
      <c r="CB29" s="8">
        <v>5.5</v>
      </c>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row>
    <row r="30" spans="1:112" ht="15.75" customHeight="1" x14ac:dyDescent="0.2">
      <c r="A30" s="91" t="s">
        <v>85</v>
      </c>
      <c r="B30" s="78" t="s">
        <v>679</v>
      </c>
      <c r="C30" s="79"/>
      <c r="D30" s="78"/>
      <c r="E30" s="79"/>
      <c r="F30" s="78"/>
      <c r="G30" s="79"/>
      <c r="H30" s="78"/>
      <c r="I30" s="8"/>
      <c r="J30" s="8"/>
      <c r="K30" s="8"/>
      <c r="L30" s="8"/>
      <c r="M30" s="8"/>
      <c r="N30" s="8"/>
      <c r="O30" s="8"/>
      <c r="P30" s="8"/>
      <c r="Q30" s="8"/>
      <c r="R30" s="8"/>
      <c r="S30" s="12"/>
      <c r="T30" s="12"/>
      <c r="U30" s="8"/>
      <c r="V30" s="8"/>
      <c r="W30" s="12"/>
      <c r="X30" s="12"/>
      <c r="Y30" s="12"/>
      <c r="Z30" s="12"/>
      <c r="AA30" s="12"/>
      <c r="AB30" s="12"/>
      <c r="AC30" s="12"/>
      <c r="AD30" s="12"/>
      <c r="AE30" s="12"/>
      <c r="AF30" s="12"/>
      <c r="AG30" s="12"/>
      <c r="AH30" s="12"/>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255">
        <v>4</v>
      </c>
      <c r="BZ30" s="255">
        <v>21</v>
      </c>
      <c r="CA30" s="8">
        <v>4</v>
      </c>
      <c r="CB30" s="8">
        <v>21</v>
      </c>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row>
    <row r="31" spans="1:112" s="253" customFormat="1" ht="15.75" customHeight="1" x14ac:dyDescent="0.2">
      <c r="A31" s="78"/>
      <c r="B31" s="78"/>
      <c r="C31" s="79"/>
      <c r="D31" s="78"/>
      <c r="E31" s="79"/>
      <c r="F31" s="78"/>
      <c r="G31" s="79"/>
      <c r="H31" s="78"/>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255"/>
      <c r="CE31" s="255"/>
      <c r="CF31" s="255"/>
      <c r="CG31" s="255"/>
      <c r="CH31" s="255"/>
      <c r="CI31" s="255"/>
      <c r="CJ31" s="255"/>
      <c r="CK31" s="255"/>
      <c r="CL31" s="255"/>
      <c r="CM31" s="255"/>
      <c r="CN31" s="255"/>
      <c r="CO31" s="255"/>
      <c r="CP31" s="255"/>
      <c r="CQ31" s="255"/>
      <c r="CR31" s="255"/>
      <c r="CS31" s="255"/>
      <c r="CT31" s="255"/>
      <c r="CU31" s="255"/>
      <c r="CV31" s="255"/>
      <c r="CW31" s="255"/>
      <c r="CX31" s="255"/>
      <c r="CY31" s="255"/>
      <c r="CZ31" s="255"/>
      <c r="DA31" s="255"/>
      <c r="DB31" s="255"/>
      <c r="DC31" s="255"/>
      <c r="DD31" s="255"/>
      <c r="DE31" s="255"/>
      <c r="DF31" s="255"/>
      <c r="DG31" s="255"/>
      <c r="DH31" s="255"/>
    </row>
    <row r="32" spans="1:112" s="253" customFormat="1" ht="12.75" x14ac:dyDescent="0.2">
      <c r="A32" s="110"/>
      <c r="AI32" s="13"/>
    </row>
    <row r="33" spans="9:112" s="40" customFormat="1" ht="12.75" x14ac:dyDescent="0.2">
      <c r="I33" s="41" t="s">
        <v>133</v>
      </c>
      <c r="AI33" s="13"/>
    </row>
    <row r="34" spans="9:112" ht="15.75" customHeight="1" x14ac:dyDescent="0.2">
      <c r="I34">
        <f>SUM(I5:I30)</f>
        <v>0</v>
      </c>
      <c r="J34" s="253">
        <f t="shared" ref="J34:BU34" si="1">SUM(J5:J30)</f>
        <v>0</v>
      </c>
      <c r="K34" s="253">
        <f t="shared" si="1"/>
        <v>0</v>
      </c>
      <c r="L34" s="253">
        <f t="shared" si="1"/>
        <v>0</v>
      </c>
      <c r="M34" s="253">
        <f t="shared" si="1"/>
        <v>0</v>
      </c>
      <c r="N34" s="253">
        <f t="shared" si="1"/>
        <v>0</v>
      </c>
      <c r="O34" s="253">
        <f t="shared" si="1"/>
        <v>0</v>
      </c>
      <c r="P34" s="253">
        <f t="shared" si="1"/>
        <v>0</v>
      </c>
      <c r="Q34" s="253">
        <f t="shared" si="1"/>
        <v>0</v>
      </c>
      <c r="R34" s="253">
        <f t="shared" si="1"/>
        <v>0</v>
      </c>
      <c r="S34" s="253">
        <f t="shared" si="1"/>
        <v>0</v>
      </c>
      <c r="T34" s="253">
        <f t="shared" si="1"/>
        <v>0</v>
      </c>
      <c r="U34" s="253">
        <f t="shared" si="1"/>
        <v>0</v>
      </c>
      <c r="V34" s="253">
        <f t="shared" si="1"/>
        <v>0</v>
      </c>
      <c r="W34" s="253">
        <f t="shared" si="1"/>
        <v>0</v>
      </c>
      <c r="X34" s="253">
        <f t="shared" si="1"/>
        <v>0</v>
      </c>
      <c r="Y34" s="253">
        <f t="shared" si="1"/>
        <v>0</v>
      </c>
      <c r="Z34" s="253">
        <f t="shared" si="1"/>
        <v>0</v>
      </c>
      <c r="AA34" s="253">
        <f t="shared" si="1"/>
        <v>0</v>
      </c>
      <c r="AB34" s="253">
        <f t="shared" si="1"/>
        <v>0</v>
      </c>
      <c r="AC34" s="253">
        <f t="shared" si="1"/>
        <v>0</v>
      </c>
      <c r="AD34" s="253">
        <f t="shared" si="1"/>
        <v>0</v>
      </c>
      <c r="AE34" s="253">
        <f t="shared" si="1"/>
        <v>0</v>
      </c>
      <c r="AF34" s="253">
        <f t="shared" si="1"/>
        <v>0</v>
      </c>
      <c r="AG34" s="253">
        <f t="shared" si="1"/>
        <v>0</v>
      </c>
      <c r="AH34" s="253">
        <f t="shared" si="1"/>
        <v>0</v>
      </c>
      <c r="AI34" s="253">
        <f t="shared" si="1"/>
        <v>0</v>
      </c>
      <c r="AJ34" s="253">
        <f t="shared" si="1"/>
        <v>0.5</v>
      </c>
      <c r="AK34" s="253">
        <f t="shared" si="1"/>
        <v>0</v>
      </c>
      <c r="AL34" s="253">
        <f t="shared" si="1"/>
        <v>0.8</v>
      </c>
      <c r="AM34" s="253">
        <f t="shared" si="1"/>
        <v>0</v>
      </c>
      <c r="AN34" s="253">
        <f t="shared" si="1"/>
        <v>0.8</v>
      </c>
      <c r="AO34" s="253">
        <f t="shared" si="1"/>
        <v>0</v>
      </c>
      <c r="AP34" s="253">
        <f t="shared" si="1"/>
        <v>0.8</v>
      </c>
      <c r="AQ34" s="253">
        <f t="shared" si="1"/>
        <v>0</v>
      </c>
      <c r="AR34" s="253">
        <f t="shared" si="1"/>
        <v>2</v>
      </c>
      <c r="AS34" s="253">
        <f t="shared" si="1"/>
        <v>0</v>
      </c>
      <c r="AT34" s="253">
        <f t="shared" si="1"/>
        <v>2</v>
      </c>
      <c r="AU34" s="253">
        <f t="shared" si="1"/>
        <v>0</v>
      </c>
      <c r="AV34" s="253">
        <f t="shared" si="1"/>
        <v>0</v>
      </c>
      <c r="AW34" s="253">
        <f t="shared" si="1"/>
        <v>0</v>
      </c>
      <c r="AX34" s="253">
        <f t="shared" si="1"/>
        <v>0</v>
      </c>
      <c r="AY34" s="253">
        <f t="shared" si="1"/>
        <v>0</v>
      </c>
      <c r="AZ34" s="253">
        <f t="shared" si="1"/>
        <v>0</v>
      </c>
      <c r="BA34" s="253">
        <f t="shared" si="1"/>
        <v>0.3</v>
      </c>
      <c r="BB34" s="253">
        <f t="shared" si="1"/>
        <v>0</v>
      </c>
      <c r="BC34" s="253">
        <f t="shared" si="1"/>
        <v>0.3</v>
      </c>
      <c r="BD34" s="253">
        <f t="shared" si="1"/>
        <v>0</v>
      </c>
      <c r="BE34" s="253">
        <f t="shared" si="1"/>
        <v>0.3</v>
      </c>
      <c r="BF34" s="253">
        <f t="shared" si="1"/>
        <v>0</v>
      </c>
      <c r="BG34" s="253">
        <f t="shared" si="1"/>
        <v>1</v>
      </c>
      <c r="BH34" s="253">
        <f t="shared" si="1"/>
        <v>0</v>
      </c>
      <c r="BI34" s="253">
        <f t="shared" si="1"/>
        <v>1.5</v>
      </c>
      <c r="BJ34" s="253">
        <f t="shared" si="1"/>
        <v>2</v>
      </c>
      <c r="BK34" s="253">
        <f t="shared" si="1"/>
        <v>1.5</v>
      </c>
      <c r="BL34" s="253">
        <f t="shared" si="1"/>
        <v>4</v>
      </c>
      <c r="BM34" s="253">
        <f t="shared" si="1"/>
        <v>18.3</v>
      </c>
      <c r="BN34" s="253">
        <f t="shared" si="1"/>
        <v>38</v>
      </c>
      <c r="BO34" s="253">
        <f t="shared" si="1"/>
        <v>44.3</v>
      </c>
      <c r="BP34" s="253">
        <f t="shared" si="1"/>
        <v>82</v>
      </c>
      <c r="BQ34" s="253">
        <f t="shared" si="1"/>
        <v>9.3000000000000007</v>
      </c>
      <c r="BR34" s="253">
        <f t="shared" si="1"/>
        <v>37</v>
      </c>
      <c r="BS34" s="253">
        <f t="shared" si="1"/>
        <v>117.5</v>
      </c>
      <c r="BT34" s="253">
        <f t="shared" si="1"/>
        <v>271</v>
      </c>
      <c r="BU34" s="253">
        <f t="shared" si="1"/>
        <v>661.5</v>
      </c>
      <c r="BV34" s="253">
        <f t="shared" ref="BV34:DH34" si="2">SUM(BV5:BV30)</f>
        <v>1054</v>
      </c>
      <c r="BW34" s="253">
        <f t="shared" si="2"/>
        <v>1208</v>
      </c>
      <c r="BX34" s="253">
        <f t="shared" si="2"/>
        <v>1579.5</v>
      </c>
      <c r="BY34" s="253">
        <f t="shared" si="2"/>
        <v>1138</v>
      </c>
      <c r="BZ34" s="253">
        <f t="shared" si="2"/>
        <v>1636.5</v>
      </c>
      <c r="CA34" s="253">
        <f t="shared" si="2"/>
        <v>1644</v>
      </c>
      <c r="CB34" s="253">
        <f t="shared" si="2"/>
        <v>968</v>
      </c>
      <c r="CC34" s="253">
        <f t="shared" si="2"/>
        <v>0</v>
      </c>
      <c r="CD34" s="253">
        <f t="shared" si="2"/>
        <v>0</v>
      </c>
      <c r="CE34" s="253">
        <f t="shared" si="2"/>
        <v>0</v>
      </c>
      <c r="CF34" s="253">
        <f t="shared" si="2"/>
        <v>0</v>
      </c>
      <c r="CG34" s="253">
        <f t="shared" si="2"/>
        <v>0</v>
      </c>
      <c r="CH34" s="253">
        <f t="shared" si="2"/>
        <v>0</v>
      </c>
      <c r="CI34" s="253">
        <f t="shared" si="2"/>
        <v>0</v>
      </c>
      <c r="CJ34" s="253">
        <f t="shared" si="2"/>
        <v>0</v>
      </c>
      <c r="CK34" s="253">
        <f t="shared" si="2"/>
        <v>0</v>
      </c>
      <c r="CL34" s="253">
        <f t="shared" si="2"/>
        <v>0</v>
      </c>
      <c r="CM34" s="253">
        <f t="shared" si="2"/>
        <v>0</v>
      </c>
      <c r="CN34" s="253">
        <f t="shared" si="2"/>
        <v>0</v>
      </c>
      <c r="CO34" s="253">
        <f t="shared" si="2"/>
        <v>0</v>
      </c>
      <c r="CP34" s="253">
        <f t="shared" si="2"/>
        <v>0</v>
      </c>
      <c r="CQ34" s="253">
        <f t="shared" si="2"/>
        <v>0</v>
      </c>
      <c r="CR34" s="253">
        <f t="shared" si="2"/>
        <v>0</v>
      </c>
      <c r="CS34" s="253">
        <f t="shared" si="2"/>
        <v>0</v>
      </c>
      <c r="CT34" s="253">
        <f t="shared" si="2"/>
        <v>0</v>
      </c>
      <c r="CU34" s="253">
        <f t="shared" si="2"/>
        <v>0</v>
      </c>
      <c r="CV34" s="253">
        <f t="shared" si="2"/>
        <v>0</v>
      </c>
      <c r="CW34" s="253">
        <f t="shared" si="2"/>
        <v>0</v>
      </c>
      <c r="CX34" s="253">
        <f t="shared" si="2"/>
        <v>0</v>
      </c>
      <c r="CY34" s="253">
        <f t="shared" si="2"/>
        <v>0</v>
      </c>
      <c r="CZ34" s="253">
        <f t="shared" si="2"/>
        <v>0</v>
      </c>
      <c r="DA34" s="253">
        <f t="shared" si="2"/>
        <v>0</v>
      </c>
      <c r="DB34" s="253">
        <f t="shared" si="2"/>
        <v>0</v>
      </c>
      <c r="DC34" s="253">
        <f t="shared" si="2"/>
        <v>0</v>
      </c>
      <c r="DD34" s="253">
        <f t="shared" si="2"/>
        <v>0</v>
      </c>
      <c r="DE34" s="253">
        <f t="shared" si="2"/>
        <v>0</v>
      </c>
      <c r="DF34" s="253">
        <f t="shared" si="2"/>
        <v>0</v>
      </c>
      <c r="DG34" s="253">
        <f t="shared" si="2"/>
        <v>0</v>
      </c>
      <c r="DH34" s="253">
        <f t="shared" si="2"/>
        <v>0</v>
      </c>
    </row>
    <row r="35" spans="9:112" ht="15.75" customHeight="1" x14ac:dyDescent="0.2">
      <c r="I35" s="291">
        <f>SUM(I34:J34)</f>
        <v>0</v>
      </c>
      <c r="J35" s="291"/>
      <c r="K35" s="291">
        <f t="shared" ref="K35" si="3">SUM(K34:L34)</f>
        <v>0</v>
      </c>
      <c r="L35" s="291"/>
      <c r="M35" s="291">
        <f t="shared" ref="M35" si="4">SUM(M34:N34)</f>
        <v>0</v>
      </c>
      <c r="N35" s="291"/>
      <c r="O35" s="291">
        <f>SUM(O34:P34)</f>
        <v>0</v>
      </c>
      <c r="P35" s="291"/>
      <c r="Q35" s="291">
        <f t="shared" ref="Q35" si="5">SUM(Q34:R34)</f>
        <v>0</v>
      </c>
      <c r="R35" s="291"/>
      <c r="S35" s="291">
        <f t="shared" ref="S35" si="6">SUM(S34:T34)</f>
        <v>0</v>
      </c>
      <c r="T35" s="291"/>
      <c r="U35" s="291">
        <f>SUM(U34:V34)</f>
        <v>0</v>
      </c>
      <c r="V35" s="291"/>
      <c r="W35" s="291">
        <f t="shared" ref="W35" si="7">SUM(W34:X34)</f>
        <v>0</v>
      </c>
      <c r="X35" s="291"/>
      <c r="Y35" s="291">
        <f t="shared" ref="Y35" si="8">SUM(Y34:Z34)</f>
        <v>0</v>
      </c>
      <c r="Z35" s="291"/>
      <c r="AA35" s="291">
        <f t="shared" ref="AA35" si="9">SUM(AA34:AB34)</f>
        <v>0</v>
      </c>
      <c r="AB35" s="291"/>
      <c r="AC35" s="291">
        <f t="shared" ref="AC35" si="10">SUM(AC34:AD34)</f>
        <v>0</v>
      </c>
      <c r="AD35" s="291"/>
      <c r="AE35" s="291">
        <f t="shared" ref="AE35" si="11">SUM(AE34:AF34)</f>
        <v>0</v>
      </c>
      <c r="AF35" s="291"/>
      <c r="AG35" s="291">
        <f t="shared" ref="AG35" si="12">SUM(AG34:AH34)</f>
        <v>0</v>
      </c>
      <c r="AH35" s="291"/>
      <c r="AI35" s="291">
        <f t="shared" ref="AI35" si="13">SUM(AI34:AJ34)</f>
        <v>0.5</v>
      </c>
      <c r="AJ35" s="291"/>
      <c r="AK35" s="291">
        <f t="shared" ref="AK35" si="14">SUM(AK34:AL34)</f>
        <v>0.8</v>
      </c>
      <c r="AL35" s="291"/>
      <c r="AM35" s="291">
        <f>SUM(AM34:AN34)</f>
        <v>0.8</v>
      </c>
      <c r="AN35" s="291"/>
      <c r="AO35" s="291">
        <f t="shared" ref="AO35" si="15">SUM(AO34:AP34)</f>
        <v>0.8</v>
      </c>
      <c r="AP35" s="291"/>
      <c r="AQ35" s="291">
        <f>SUM(AQ34:AR34)</f>
        <v>2</v>
      </c>
      <c r="AR35" s="291"/>
      <c r="AS35" s="291">
        <f t="shared" ref="AS35:DA35" si="16">SUM(AS34:AT34)</f>
        <v>2</v>
      </c>
      <c r="AT35" s="291"/>
      <c r="AU35" s="291">
        <f t="shared" si="16"/>
        <v>0</v>
      </c>
      <c r="AV35" s="291"/>
      <c r="AW35" s="291">
        <f t="shared" si="16"/>
        <v>0</v>
      </c>
      <c r="AX35" s="291"/>
      <c r="AY35" s="291">
        <f t="shared" si="16"/>
        <v>0</v>
      </c>
      <c r="AZ35" s="291"/>
      <c r="BA35" s="291">
        <f t="shared" si="16"/>
        <v>0.3</v>
      </c>
      <c r="BB35" s="291"/>
      <c r="BC35" s="291">
        <f t="shared" si="16"/>
        <v>0.3</v>
      </c>
      <c r="BD35" s="291"/>
      <c r="BE35" s="291">
        <f t="shared" si="16"/>
        <v>0.3</v>
      </c>
      <c r="BF35" s="291"/>
      <c r="BG35" s="291">
        <f t="shared" si="16"/>
        <v>1</v>
      </c>
      <c r="BH35" s="291"/>
      <c r="BI35" s="291">
        <f t="shared" si="16"/>
        <v>3.5</v>
      </c>
      <c r="BJ35" s="291"/>
      <c r="BK35" s="291">
        <f t="shared" si="16"/>
        <v>5.5</v>
      </c>
      <c r="BL35" s="291"/>
      <c r="BM35" s="291">
        <f t="shared" si="16"/>
        <v>56.3</v>
      </c>
      <c r="BN35" s="291"/>
      <c r="BO35" s="291">
        <f t="shared" si="16"/>
        <v>126.3</v>
      </c>
      <c r="BP35" s="291"/>
      <c r="BQ35" s="291">
        <f t="shared" si="16"/>
        <v>46.3</v>
      </c>
      <c r="BR35" s="291"/>
      <c r="BS35" s="291">
        <f t="shared" si="16"/>
        <v>388.5</v>
      </c>
      <c r="BT35" s="291"/>
      <c r="BU35" s="291">
        <f t="shared" si="16"/>
        <v>1715.5</v>
      </c>
      <c r="BV35" s="291"/>
      <c r="BW35" s="291">
        <f t="shared" si="16"/>
        <v>2787.5</v>
      </c>
      <c r="BX35" s="291"/>
      <c r="BY35" s="291">
        <f t="shared" si="16"/>
        <v>2774.5</v>
      </c>
      <c r="BZ35" s="291"/>
      <c r="CA35" s="291">
        <f t="shared" si="16"/>
        <v>2612</v>
      </c>
      <c r="CB35" s="291"/>
      <c r="CC35" s="291">
        <f t="shared" si="16"/>
        <v>0</v>
      </c>
      <c r="CD35" s="291"/>
      <c r="CE35" s="291">
        <f t="shared" si="16"/>
        <v>0</v>
      </c>
      <c r="CF35" s="291"/>
      <c r="CG35" s="291">
        <f t="shared" si="16"/>
        <v>0</v>
      </c>
      <c r="CH35" s="291"/>
      <c r="CI35" s="291">
        <f t="shared" si="16"/>
        <v>0</v>
      </c>
      <c r="CJ35" s="291"/>
      <c r="CK35" s="291">
        <f t="shared" si="16"/>
        <v>0</v>
      </c>
      <c r="CL35" s="291"/>
      <c r="CM35" s="291">
        <f t="shared" si="16"/>
        <v>0</v>
      </c>
      <c r="CN35" s="291"/>
      <c r="CO35" s="291">
        <f t="shared" si="16"/>
        <v>0</v>
      </c>
      <c r="CP35" s="291"/>
      <c r="CQ35" s="291">
        <f t="shared" si="16"/>
        <v>0</v>
      </c>
      <c r="CR35" s="291"/>
      <c r="CS35" s="291">
        <f t="shared" si="16"/>
        <v>0</v>
      </c>
      <c r="CT35" s="291"/>
      <c r="CU35" s="291">
        <f t="shared" si="16"/>
        <v>0</v>
      </c>
      <c r="CV35" s="291"/>
      <c r="CW35" s="291">
        <f t="shared" si="16"/>
        <v>0</v>
      </c>
      <c r="CX35" s="291"/>
      <c r="CY35" s="291">
        <f t="shared" si="16"/>
        <v>0</v>
      </c>
      <c r="CZ35" s="291"/>
      <c r="DA35" s="291">
        <f t="shared" si="16"/>
        <v>0</v>
      </c>
      <c r="DB35" s="291"/>
      <c r="DC35" s="291">
        <f t="shared" ref="DC35:DG35" si="17">SUM(DC34:DD34)</f>
        <v>0</v>
      </c>
      <c r="DD35" s="291"/>
      <c r="DE35" s="291">
        <f t="shared" si="17"/>
        <v>0</v>
      </c>
      <c r="DF35" s="291"/>
      <c r="DG35" s="291">
        <f t="shared" si="17"/>
        <v>0</v>
      </c>
      <c r="DH35" s="291"/>
    </row>
    <row r="37" spans="9:112" ht="15.75" customHeight="1" x14ac:dyDescent="0.2">
      <c r="I37" s="38" t="s">
        <v>129</v>
      </c>
    </row>
    <row r="38" spans="9:112" ht="15.75" customHeight="1" x14ac:dyDescent="0.2">
      <c r="I38">
        <f>COUNT(I5:I30)</f>
        <v>10</v>
      </c>
      <c r="J38" s="253">
        <f t="shared" ref="J38:BU38" si="18">COUNT(J5:J30)</f>
        <v>10</v>
      </c>
      <c r="K38" s="253">
        <f t="shared" si="18"/>
        <v>10</v>
      </c>
      <c r="L38" s="253">
        <f t="shared" si="18"/>
        <v>10</v>
      </c>
      <c r="M38" s="253">
        <f t="shared" si="18"/>
        <v>10</v>
      </c>
      <c r="N38" s="253">
        <f t="shared" si="18"/>
        <v>10</v>
      </c>
      <c r="O38" s="253">
        <f t="shared" si="18"/>
        <v>10</v>
      </c>
      <c r="P38" s="253">
        <f t="shared" si="18"/>
        <v>10</v>
      </c>
      <c r="Q38" s="253">
        <f t="shared" si="18"/>
        <v>10</v>
      </c>
      <c r="R38" s="253">
        <f t="shared" si="18"/>
        <v>10</v>
      </c>
      <c r="S38" s="253">
        <f t="shared" si="18"/>
        <v>10</v>
      </c>
      <c r="T38" s="253">
        <f t="shared" si="18"/>
        <v>10</v>
      </c>
      <c r="U38" s="253">
        <f t="shared" si="18"/>
        <v>10</v>
      </c>
      <c r="V38" s="253">
        <f t="shared" si="18"/>
        <v>10</v>
      </c>
      <c r="W38" s="253">
        <f t="shared" si="18"/>
        <v>10</v>
      </c>
      <c r="X38" s="253">
        <f t="shared" si="18"/>
        <v>10</v>
      </c>
      <c r="Y38" s="253">
        <f t="shared" si="18"/>
        <v>11</v>
      </c>
      <c r="Z38" s="253">
        <f t="shared" si="18"/>
        <v>11</v>
      </c>
      <c r="AA38" s="253">
        <f t="shared" si="18"/>
        <v>10</v>
      </c>
      <c r="AB38" s="253">
        <f t="shared" si="18"/>
        <v>10</v>
      </c>
      <c r="AC38" s="253">
        <f t="shared" si="18"/>
        <v>10</v>
      </c>
      <c r="AD38" s="253">
        <f t="shared" si="18"/>
        <v>10</v>
      </c>
      <c r="AE38" s="253">
        <f t="shared" si="18"/>
        <v>10</v>
      </c>
      <c r="AF38" s="253">
        <f t="shared" si="18"/>
        <v>10</v>
      </c>
      <c r="AG38" s="253">
        <f t="shared" si="18"/>
        <v>10</v>
      </c>
      <c r="AH38" s="253">
        <f t="shared" si="18"/>
        <v>10</v>
      </c>
      <c r="AI38" s="253">
        <f t="shared" si="18"/>
        <v>10</v>
      </c>
      <c r="AJ38" s="253">
        <f t="shared" si="18"/>
        <v>10</v>
      </c>
      <c r="AK38" s="253">
        <f t="shared" si="18"/>
        <v>12</v>
      </c>
      <c r="AL38" s="253">
        <f t="shared" si="18"/>
        <v>12</v>
      </c>
      <c r="AM38" s="253">
        <f t="shared" si="18"/>
        <v>12</v>
      </c>
      <c r="AN38" s="253">
        <f t="shared" si="18"/>
        <v>12</v>
      </c>
      <c r="AO38" s="253">
        <f t="shared" si="18"/>
        <v>12</v>
      </c>
      <c r="AP38" s="253">
        <f t="shared" si="18"/>
        <v>12</v>
      </c>
      <c r="AQ38" s="253">
        <f t="shared" si="18"/>
        <v>14</v>
      </c>
      <c r="AR38" s="253">
        <f t="shared" si="18"/>
        <v>14</v>
      </c>
      <c r="AS38" s="253">
        <f t="shared" si="18"/>
        <v>14</v>
      </c>
      <c r="AT38" s="253">
        <f t="shared" si="18"/>
        <v>14</v>
      </c>
      <c r="AU38" s="253">
        <f t="shared" si="18"/>
        <v>17</v>
      </c>
      <c r="AV38" s="253">
        <f t="shared" si="18"/>
        <v>17</v>
      </c>
      <c r="AW38" s="253">
        <f t="shared" si="18"/>
        <v>17</v>
      </c>
      <c r="AX38" s="253">
        <f t="shared" si="18"/>
        <v>17</v>
      </c>
      <c r="AY38" s="253">
        <f t="shared" si="18"/>
        <v>9</v>
      </c>
      <c r="AZ38" s="253">
        <f t="shared" si="18"/>
        <v>9</v>
      </c>
      <c r="BA38" s="253">
        <f t="shared" si="18"/>
        <v>14</v>
      </c>
      <c r="BB38" s="253">
        <f t="shared" si="18"/>
        <v>14</v>
      </c>
      <c r="BC38" s="253">
        <f t="shared" si="18"/>
        <v>14</v>
      </c>
      <c r="BD38" s="253">
        <f t="shared" si="18"/>
        <v>14</v>
      </c>
      <c r="BE38" s="253">
        <f t="shared" si="18"/>
        <v>15</v>
      </c>
      <c r="BF38" s="253">
        <f t="shared" si="18"/>
        <v>15</v>
      </c>
      <c r="BG38" s="253">
        <f t="shared" si="18"/>
        <v>14</v>
      </c>
      <c r="BH38" s="253">
        <f t="shared" si="18"/>
        <v>14</v>
      </c>
      <c r="BI38" s="253">
        <f t="shared" si="18"/>
        <v>22</v>
      </c>
      <c r="BJ38" s="253">
        <f t="shared" si="18"/>
        <v>22</v>
      </c>
      <c r="BK38" s="253">
        <f t="shared" si="18"/>
        <v>5</v>
      </c>
      <c r="BL38" s="253">
        <f t="shared" si="18"/>
        <v>5</v>
      </c>
      <c r="BM38" s="253">
        <f t="shared" si="18"/>
        <v>18</v>
      </c>
      <c r="BN38" s="253">
        <f t="shared" si="18"/>
        <v>18</v>
      </c>
      <c r="BO38" s="253">
        <f t="shared" si="18"/>
        <v>17</v>
      </c>
      <c r="BP38" s="253">
        <f t="shared" si="18"/>
        <v>17</v>
      </c>
      <c r="BQ38" s="253">
        <f t="shared" si="18"/>
        <v>13</v>
      </c>
      <c r="BR38" s="253">
        <f t="shared" si="18"/>
        <v>13</v>
      </c>
      <c r="BS38" s="253">
        <f t="shared" si="18"/>
        <v>13</v>
      </c>
      <c r="BT38" s="253">
        <f t="shared" si="18"/>
        <v>13</v>
      </c>
      <c r="BU38" s="253">
        <f t="shared" si="18"/>
        <v>22</v>
      </c>
      <c r="BV38" s="253">
        <f t="shared" ref="BV38:DH38" si="19">COUNT(BV5:BV30)</f>
        <v>22</v>
      </c>
      <c r="BW38" s="253">
        <f t="shared" si="19"/>
        <v>13</v>
      </c>
      <c r="BX38" s="253">
        <f t="shared" si="19"/>
        <v>13</v>
      </c>
      <c r="BY38" s="253">
        <f t="shared" si="19"/>
        <v>16</v>
      </c>
      <c r="BZ38" s="253">
        <f t="shared" si="19"/>
        <v>16</v>
      </c>
      <c r="CA38" s="253">
        <f t="shared" si="19"/>
        <v>13</v>
      </c>
      <c r="CB38" s="253">
        <f t="shared" si="19"/>
        <v>13</v>
      </c>
      <c r="CC38" s="253">
        <f t="shared" si="19"/>
        <v>0</v>
      </c>
      <c r="CD38" s="253">
        <f t="shared" si="19"/>
        <v>0</v>
      </c>
      <c r="CE38" s="253">
        <f t="shared" si="19"/>
        <v>0</v>
      </c>
      <c r="CF38" s="253">
        <f t="shared" si="19"/>
        <v>0</v>
      </c>
      <c r="CG38" s="253">
        <f t="shared" si="19"/>
        <v>0</v>
      </c>
      <c r="CH38" s="253">
        <f t="shared" si="19"/>
        <v>0</v>
      </c>
      <c r="CI38" s="253">
        <f t="shared" si="19"/>
        <v>0</v>
      </c>
      <c r="CJ38" s="253">
        <f t="shared" si="19"/>
        <v>0</v>
      </c>
      <c r="CK38" s="253">
        <f t="shared" si="19"/>
        <v>0</v>
      </c>
      <c r="CL38" s="253">
        <f t="shared" si="19"/>
        <v>0</v>
      </c>
      <c r="CM38" s="253">
        <f t="shared" si="19"/>
        <v>0</v>
      </c>
      <c r="CN38" s="253">
        <f t="shared" si="19"/>
        <v>0</v>
      </c>
      <c r="CO38" s="253">
        <f t="shared" si="19"/>
        <v>0</v>
      </c>
      <c r="CP38" s="253">
        <f t="shared" si="19"/>
        <v>0</v>
      </c>
      <c r="CQ38" s="253">
        <f t="shared" si="19"/>
        <v>0</v>
      </c>
      <c r="CR38" s="253">
        <f t="shared" si="19"/>
        <v>0</v>
      </c>
      <c r="CS38" s="253">
        <f t="shared" si="19"/>
        <v>0</v>
      </c>
      <c r="CT38" s="253">
        <f t="shared" si="19"/>
        <v>0</v>
      </c>
      <c r="CU38" s="253">
        <f t="shared" si="19"/>
        <v>0</v>
      </c>
      <c r="CV38" s="253">
        <f t="shared" si="19"/>
        <v>0</v>
      </c>
      <c r="CW38" s="253">
        <f t="shared" si="19"/>
        <v>0</v>
      </c>
      <c r="CX38" s="253">
        <f t="shared" si="19"/>
        <v>0</v>
      </c>
      <c r="CY38" s="253">
        <f t="shared" si="19"/>
        <v>0</v>
      </c>
      <c r="CZ38" s="253">
        <f t="shared" si="19"/>
        <v>0</v>
      </c>
      <c r="DA38" s="253">
        <f t="shared" si="19"/>
        <v>0</v>
      </c>
      <c r="DB38" s="253">
        <f t="shared" si="19"/>
        <v>0</v>
      </c>
      <c r="DC38" s="253">
        <f t="shared" si="19"/>
        <v>0</v>
      </c>
      <c r="DD38" s="253">
        <f t="shared" si="19"/>
        <v>0</v>
      </c>
      <c r="DE38" s="253">
        <f t="shared" si="19"/>
        <v>0</v>
      </c>
      <c r="DF38" s="253">
        <f t="shared" si="19"/>
        <v>0</v>
      </c>
      <c r="DG38" s="253">
        <f t="shared" si="19"/>
        <v>0</v>
      </c>
      <c r="DH38" s="253">
        <f t="shared" si="19"/>
        <v>0</v>
      </c>
    </row>
    <row r="39" spans="9:112" ht="15.75" customHeight="1" x14ac:dyDescent="0.2">
      <c r="I39" s="291">
        <f>MAX(I38:J38)</f>
        <v>10</v>
      </c>
      <c r="J39" s="291"/>
      <c r="K39" s="291">
        <f t="shared" ref="K39" si="20">MAX(K38:L38)</f>
        <v>10</v>
      </c>
      <c r="L39" s="291"/>
      <c r="M39" s="291">
        <f t="shared" ref="M39" si="21">MAX(M38:N38)</f>
        <v>10</v>
      </c>
      <c r="N39" s="291"/>
      <c r="O39" s="291">
        <f t="shared" ref="O39" si="22">MAX(O38:P38)</f>
        <v>10</v>
      </c>
      <c r="P39" s="291"/>
      <c r="Q39" s="291">
        <f>MAX(Q38:R38)</f>
        <v>10</v>
      </c>
      <c r="R39" s="291"/>
      <c r="S39" s="291">
        <f t="shared" ref="S39" si="23">MAX(S38:T38)</f>
        <v>10</v>
      </c>
      <c r="T39" s="291"/>
      <c r="U39" s="291">
        <f t="shared" ref="U39" si="24">MAX(U38:V38)</f>
        <v>10</v>
      </c>
      <c r="V39" s="291"/>
      <c r="W39" s="291">
        <f t="shared" ref="W39" si="25">MAX(W38:X38)</f>
        <v>10</v>
      </c>
      <c r="X39" s="291"/>
      <c r="Y39" s="291">
        <f>MAX(Y38:Z38)</f>
        <v>11</v>
      </c>
      <c r="Z39" s="291"/>
      <c r="AA39" s="291">
        <f t="shared" ref="AA39" si="26">MAX(AA38:AB38)</f>
        <v>10</v>
      </c>
      <c r="AB39" s="291"/>
      <c r="AC39" s="291">
        <f t="shared" ref="AC39" si="27">MAX(AC38:AD38)</f>
        <v>10</v>
      </c>
      <c r="AD39" s="291"/>
      <c r="AE39" s="291">
        <f t="shared" ref="AE39" si="28">MAX(AE38:AF38)</f>
        <v>10</v>
      </c>
      <c r="AF39" s="291"/>
      <c r="AG39" s="291">
        <f t="shared" ref="AG39" si="29">MAX(AG38:AH38)</f>
        <v>10</v>
      </c>
      <c r="AH39" s="291"/>
      <c r="AI39" s="291">
        <f t="shared" ref="AI39" si="30">MAX(AI38:AJ38)</f>
        <v>10</v>
      </c>
      <c r="AJ39" s="291"/>
      <c r="AK39" s="291">
        <f t="shared" ref="AK39" si="31">MAX(AK38:AL38)</f>
        <v>12</v>
      </c>
      <c r="AL39" s="291"/>
      <c r="AM39" s="291">
        <f t="shared" ref="AM39" si="32">MAX(AM38:AN38)</f>
        <v>12</v>
      </c>
      <c r="AN39" s="291"/>
      <c r="AO39" s="291">
        <f t="shared" ref="AO39" si="33">MAX(AO38:AP38)</f>
        <v>12</v>
      </c>
      <c r="AP39" s="291"/>
      <c r="AQ39" s="291">
        <f t="shared" ref="AQ39" si="34">MAX(AQ38:AR38)</f>
        <v>14</v>
      </c>
      <c r="AR39" s="291"/>
      <c r="AS39" s="291">
        <f t="shared" ref="AS39" si="35">MAX(AS38:AT38)</f>
        <v>14</v>
      </c>
      <c r="AT39" s="291"/>
      <c r="AU39" s="291">
        <f t="shared" ref="AU39" si="36">MAX(AU38:AV38)</f>
        <v>17</v>
      </c>
      <c r="AV39" s="291"/>
      <c r="AW39" s="291">
        <f t="shared" ref="AW39" si="37">MAX(AW38:AX38)</f>
        <v>17</v>
      </c>
      <c r="AX39" s="291"/>
      <c r="AY39" s="291">
        <f t="shared" ref="AY39" si="38">MAX(AY38:AZ38)</f>
        <v>9</v>
      </c>
      <c r="AZ39" s="291"/>
      <c r="BA39" s="291">
        <f t="shared" ref="BA39" si="39">MAX(BA38:BB38)</f>
        <v>14</v>
      </c>
      <c r="BB39" s="291"/>
      <c r="BC39" s="291">
        <f t="shared" ref="BC39" si="40">MAX(BC38:BD38)</f>
        <v>14</v>
      </c>
      <c r="BD39" s="291"/>
      <c r="BE39" s="291">
        <f t="shared" ref="BE39" si="41">MAX(BE38:BF38)</f>
        <v>15</v>
      </c>
      <c r="BF39" s="291"/>
      <c r="BG39" s="291">
        <f t="shared" ref="BG39" si="42">MAX(BG38:BH38)</f>
        <v>14</v>
      </c>
      <c r="BH39" s="291"/>
      <c r="BI39" s="291">
        <f t="shared" ref="BI39" si="43">MAX(BI38:BJ38)</f>
        <v>22</v>
      </c>
      <c r="BJ39" s="291"/>
      <c r="BK39" s="291">
        <f t="shared" ref="BK39" si="44">MAX(BK38:BL38)</f>
        <v>5</v>
      </c>
      <c r="BL39" s="291"/>
      <c r="BM39" s="291">
        <f t="shared" ref="BM39" si="45">MAX(BM38:BN38)</f>
        <v>18</v>
      </c>
      <c r="BN39" s="291"/>
      <c r="BO39" s="291">
        <f t="shared" ref="BO39" si="46">MAX(BO38:BP38)</f>
        <v>17</v>
      </c>
      <c r="BP39" s="291"/>
      <c r="BQ39" s="291">
        <f t="shared" ref="BQ39" si="47">MAX(BQ38:BR38)</f>
        <v>13</v>
      </c>
      <c r="BR39" s="291"/>
      <c r="BS39" s="291">
        <f t="shared" ref="BS39" si="48">MAX(BS38:BT38)</f>
        <v>13</v>
      </c>
      <c r="BT39" s="291"/>
      <c r="BU39" s="291">
        <f t="shared" ref="BU39" si="49">MAX(BU38:BV38)</f>
        <v>22</v>
      </c>
      <c r="BV39" s="291"/>
      <c r="BW39" s="291">
        <f t="shared" ref="BW39" si="50">MAX(BW38:BX38)</f>
        <v>13</v>
      </c>
      <c r="BX39" s="291"/>
      <c r="BY39" s="291">
        <f t="shared" ref="BY39" si="51">MAX(BY38:BZ38)</f>
        <v>16</v>
      </c>
      <c r="BZ39" s="291"/>
      <c r="CA39" s="291">
        <f t="shared" ref="CA39" si="52">MAX(CA38:CB38)</f>
        <v>13</v>
      </c>
      <c r="CB39" s="291"/>
      <c r="CC39" s="291">
        <f t="shared" ref="CC39" si="53">MAX(CC38:CD38)</f>
        <v>0</v>
      </c>
      <c r="CD39" s="291"/>
      <c r="CE39" s="291">
        <f t="shared" ref="CE39" si="54">MAX(CE38:CF38)</f>
        <v>0</v>
      </c>
      <c r="CF39" s="291"/>
      <c r="CG39" s="291">
        <f t="shared" ref="CG39" si="55">MAX(CG38:CH38)</f>
        <v>0</v>
      </c>
      <c r="CH39" s="291"/>
      <c r="CI39" s="291">
        <f t="shared" ref="CI39" si="56">MAX(CI38:CJ38)</f>
        <v>0</v>
      </c>
      <c r="CJ39" s="291"/>
      <c r="CK39" s="291">
        <f t="shared" ref="CK39" si="57">MAX(CK38:CL38)</f>
        <v>0</v>
      </c>
      <c r="CL39" s="291"/>
      <c r="CM39" s="291">
        <f t="shared" ref="CM39" si="58">MAX(CM38:CN38)</f>
        <v>0</v>
      </c>
      <c r="CN39" s="291"/>
      <c r="CO39" s="291">
        <f t="shared" ref="CO39" si="59">MAX(CO38:CP38)</f>
        <v>0</v>
      </c>
      <c r="CP39" s="291"/>
      <c r="CQ39" s="291">
        <f t="shared" ref="CQ39" si="60">MAX(CQ38:CR38)</f>
        <v>0</v>
      </c>
      <c r="CR39" s="291"/>
      <c r="CS39" s="291">
        <f t="shared" ref="CS39" si="61">MAX(CS38:CT38)</f>
        <v>0</v>
      </c>
      <c r="CT39" s="291"/>
      <c r="CU39" s="291">
        <f t="shared" ref="CU39" si="62">MAX(CU38:CV38)</f>
        <v>0</v>
      </c>
      <c r="CV39" s="291"/>
      <c r="CW39" s="291">
        <f t="shared" ref="CW39" si="63">MAX(CW38:CX38)</f>
        <v>0</v>
      </c>
      <c r="CX39" s="291"/>
      <c r="CY39" s="291">
        <f t="shared" ref="CY39" si="64">MAX(CY38:CZ38)</f>
        <v>0</v>
      </c>
      <c r="CZ39" s="291"/>
      <c r="DA39" s="291">
        <f t="shared" ref="DA39" si="65">MAX(DA38:DB38)</f>
        <v>0</v>
      </c>
      <c r="DB39" s="291"/>
      <c r="DC39" s="291">
        <f t="shared" ref="DC39" si="66">MAX(DC38:DD38)</f>
        <v>0</v>
      </c>
      <c r="DD39" s="291"/>
      <c r="DE39" s="291">
        <f t="shared" ref="DE39" si="67">MAX(DE38:DF38)</f>
        <v>0</v>
      </c>
      <c r="DF39" s="291"/>
      <c r="DG39" s="291">
        <f t="shared" ref="DG39" si="68">MAX(DG38:DH38)</f>
        <v>0</v>
      </c>
      <c r="DH39" s="291"/>
    </row>
    <row r="42" spans="9:112" ht="15.75" customHeight="1" x14ac:dyDescent="0.2">
      <c r="I42" s="46" t="s">
        <v>227</v>
      </c>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row>
    <row r="43" spans="9:112" ht="15.75" customHeight="1" x14ac:dyDescent="0.2">
      <c r="I43" s="285" t="s">
        <v>134</v>
      </c>
      <c r="J43" s="285"/>
      <c r="K43" s="285"/>
      <c r="L43" s="285"/>
      <c r="M43" s="47">
        <v>1</v>
      </c>
      <c r="N43" s="47">
        <v>2</v>
      </c>
      <c r="O43" s="47">
        <v>3</v>
      </c>
      <c r="P43" s="47">
        <v>4</v>
      </c>
      <c r="Q43" s="47">
        <v>5</v>
      </c>
      <c r="R43" s="47">
        <v>6</v>
      </c>
      <c r="S43" s="47">
        <v>7</v>
      </c>
      <c r="T43" s="47">
        <v>8</v>
      </c>
      <c r="U43" s="47">
        <v>9</v>
      </c>
      <c r="V43" s="47">
        <v>10</v>
      </c>
      <c r="W43" s="47">
        <v>11</v>
      </c>
      <c r="X43" s="47">
        <v>12</v>
      </c>
      <c r="Y43" s="47">
        <v>13</v>
      </c>
      <c r="Z43" s="47">
        <v>14</v>
      </c>
      <c r="AA43" s="47">
        <v>15</v>
      </c>
      <c r="AB43" s="47">
        <v>16</v>
      </c>
      <c r="AC43" s="47">
        <v>17</v>
      </c>
      <c r="AD43" s="47">
        <v>18</v>
      </c>
      <c r="AE43" s="47">
        <v>19</v>
      </c>
      <c r="AF43" s="47">
        <v>20</v>
      </c>
      <c r="AG43" s="47">
        <v>21</v>
      </c>
      <c r="AH43" s="47">
        <v>22</v>
      </c>
      <c r="AI43" s="47">
        <v>23</v>
      </c>
      <c r="AJ43" s="47">
        <v>24</v>
      </c>
      <c r="AK43" s="47">
        <v>25</v>
      </c>
      <c r="AL43" s="47">
        <v>26</v>
      </c>
      <c r="AM43" s="47">
        <v>27</v>
      </c>
      <c r="AN43" s="47">
        <v>28</v>
      </c>
      <c r="AO43" s="47">
        <v>29</v>
      </c>
      <c r="AP43" s="47">
        <v>30</v>
      </c>
      <c r="AQ43" s="47">
        <v>31</v>
      </c>
      <c r="AR43" s="47">
        <v>32</v>
      </c>
      <c r="AS43" s="47">
        <v>33</v>
      </c>
      <c r="AT43" s="47">
        <v>34</v>
      </c>
      <c r="AU43" s="47">
        <v>35</v>
      </c>
      <c r="AV43" s="47">
        <v>36</v>
      </c>
      <c r="AW43" s="47">
        <v>37</v>
      </c>
      <c r="AX43" s="47">
        <v>38</v>
      </c>
      <c r="AY43" s="47">
        <v>39</v>
      </c>
      <c r="AZ43" s="47">
        <v>40</v>
      </c>
      <c r="BA43" s="47">
        <v>41</v>
      </c>
      <c r="BB43" s="47">
        <v>42</v>
      </c>
      <c r="BC43" s="47">
        <v>43</v>
      </c>
      <c r="BD43" s="47">
        <v>44</v>
      </c>
      <c r="BE43" s="47">
        <v>45</v>
      </c>
      <c r="BF43" s="47">
        <v>46</v>
      </c>
      <c r="BG43" s="47">
        <v>47</v>
      </c>
      <c r="BH43" s="47">
        <v>48</v>
      </c>
      <c r="BI43" s="47">
        <v>49</v>
      </c>
      <c r="BJ43" s="47">
        <v>50</v>
      </c>
      <c r="BK43" s="47">
        <v>51</v>
      </c>
      <c r="BL43" s="47">
        <v>52</v>
      </c>
    </row>
    <row r="44" spans="9:112" ht="15.75" customHeight="1" x14ac:dyDescent="0.2">
      <c r="I44" s="285" t="s">
        <v>135</v>
      </c>
      <c r="J44" s="285"/>
      <c r="K44" s="285"/>
      <c r="L44" s="285"/>
      <c r="M44" s="47">
        <f>I35</f>
        <v>0</v>
      </c>
      <c r="N44" s="47">
        <f>K35</f>
        <v>0</v>
      </c>
      <c r="O44" s="47">
        <f>M35</f>
        <v>0</v>
      </c>
      <c r="P44" s="47">
        <f>O35</f>
        <v>0</v>
      </c>
      <c r="Q44" s="47">
        <f>Q35</f>
        <v>0</v>
      </c>
      <c r="R44" s="47">
        <f>S35</f>
        <v>0</v>
      </c>
      <c r="S44" s="47">
        <f>U35</f>
        <v>0</v>
      </c>
      <c r="T44" s="47">
        <f>W35</f>
        <v>0</v>
      </c>
      <c r="U44" s="47">
        <f>Y35</f>
        <v>0</v>
      </c>
      <c r="V44" s="47">
        <f>AA35</f>
        <v>0</v>
      </c>
      <c r="W44" s="47">
        <f>AC35</f>
        <v>0</v>
      </c>
      <c r="X44" s="47">
        <f>AE35</f>
        <v>0</v>
      </c>
      <c r="Y44" s="47">
        <f>AG35</f>
        <v>0</v>
      </c>
      <c r="Z44" s="47">
        <f>AI35</f>
        <v>0.5</v>
      </c>
      <c r="AA44" s="47">
        <f>AK35</f>
        <v>0.8</v>
      </c>
      <c r="AB44" s="47">
        <f>AM35</f>
        <v>0.8</v>
      </c>
      <c r="AC44" s="47">
        <f>AO35</f>
        <v>0.8</v>
      </c>
      <c r="AD44" s="47">
        <f>AQ35</f>
        <v>2</v>
      </c>
      <c r="AE44" s="47">
        <f>AS35</f>
        <v>2</v>
      </c>
      <c r="AF44" s="47">
        <f>AU35</f>
        <v>0</v>
      </c>
      <c r="AG44" s="47">
        <f>AW35</f>
        <v>0</v>
      </c>
      <c r="AH44" s="47">
        <f>AY35</f>
        <v>0</v>
      </c>
      <c r="AI44" s="47">
        <f>BA35</f>
        <v>0.3</v>
      </c>
      <c r="AJ44" s="47">
        <f>BC35</f>
        <v>0.3</v>
      </c>
      <c r="AK44" s="47">
        <f>BE35</f>
        <v>0.3</v>
      </c>
      <c r="AL44" s="47">
        <f>BG35</f>
        <v>1</v>
      </c>
      <c r="AM44" s="47">
        <f>BI35</f>
        <v>3.5</v>
      </c>
      <c r="AN44" s="47">
        <f>BK35</f>
        <v>5.5</v>
      </c>
      <c r="AO44" s="47">
        <f>BM35</f>
        <v>56.3</v>
      </c>
      <c r="AP44" s="47">
        <f>BO35</f>
        <v>126.3</v>
      </c>
      <c r="AQ44" s="47">
        <f>BQ35</f>
        <v>46.3</v>
      </c>
      <c r="AR44" s="47">
        <f>BS35</f>
        <v>388.5</v>
      </c>
      <c r="AS44" s="47">
        <f>BU35</f>
        <v>1715.5</v>
      </c>
      <c r="AT44" s="47">
        <f>BW35</f>
        <v>2787.5</v>
      </c>
      <c r="AU44" s="47">
        <f>BY35</f>
        <v>2774.5</v>
      </c>
      <c r="AV44" s="47">
        <f>CA35</f>
        <v>2612</v>
      </c>
      <c r="AW44" s="47">
        <f>CC35</f>
        <v>0</v>
      </c>
      <c r="AX44" s="47">
        <f>CE35</f>
        <v>0</v>
      </c>
      <c r="AY44" s="47">
        <f>CG35</f>
        <v>0</v>
      </c>
      <c r="AZ44" s="47">
        <f>CI35</f>
        <v>0</v>
      </c>
      <c r="BA44" s="47">
        <f>CK35</f>
        <v>0</v>
      </c>
      <c r="BB44" s="47">
        <f>CM35</f>
        <v>0</v>
      </c>
      <c r="BC44" s="47">
        <f>CO35</f>
        <v>0</v>
      </c>
      <c r="BD44" s="47">
        <f>CQ35</f>
        <v>0</v>
      </c>
      <c r="BE44" s="47">
        <f>CS35</f>
        <v>0</v>
      </c>
      <c r="BF44" s="47">
        <f>CU35</f>
        <v>0</v>
      </c>
      <c r="BG44" s="47">
        <f>CW35</f>
        <v>0</v>
      </c>
      <c r="BH44" s="47">
        <f>CY35</f>
        <v>0</v>
      </c>
      <c r="BI44" s="47">
        <f>DA35</f>
        <v>0</v>
      </c>
      <c r="BJ44" s="47">
        <f>DC35</f>
        <v>0</v>
      </c>
      <c r="BK44" s="47">
        <f>DE35</f>
        <v>0</v>
      </c>
      <c r="BL44" s="47">
        <f>DG35</f>
        <v>0</v>
      </c>
    </row>
    <row r="45" spans="9:112" ht="15.75" customHeight="1" x14ac:dyDescent="0.2">
      <c r="I45" s="285" t="s">
        <v>136</v>
      </c>
      <c r="J45" s="285"/>
      <c r="K45" s="285"/>
      <c r="L45" s="285"/>
      <c r="M45" s="47">
        <f>I39</f>
        <v>10</v>
      </c>
      <c r="N45" s="47">
        <f>K39</f>
        <v>10</v>
      </c>
      <c r="O45" s="47">
        <f>M39</f>
        <v>10</v>
      </c>
      <c r="P45" s="47">
        <f>O39</f>
        <v>10</v>
      </c>
      <c r="Q45" s="47">
        <f>Q39</f>
        <v>10</v>
      </c>
      <c r="R45" s="47">
        <f>S39</f>
        <v>10</v>
      </c>
      <c r="S45" s="47">
        <f>U39</f>
        <v>10</v>
      </c>
      <c r="T45" s="47">
        <f>W39</f>
        <v>10</v>
      </c>
      <c r="U45" s="47">
        <f>Y39</f>
        <v>11</v>
      </c>
      <c r="V45" s="47">
        <f>AA39</f>
        <v>10</v>
      </c>
      <c r="W45" s="47">
        <f>AC39</f>
        <v>10</v>
      </c>
      <c r="X45" s="47">
        <f>AE39</f>
        <v>10</v>
      </c>
      <c r="Y45" s="47">
        <f>AG39</f>
        <v>10</v>
      </c>
      <c r="Z45" s="47">
        <f>AI39</f>
        <v>10</v>
      </c>
      <c r="AA45" s="47">
        <f>AK39</f>
        <v>12</v>
      </c>
      <c r="AB45" s="47">
        <f>AM39</f>
        <v>12</v>
      </c>
      <c r="AC45" s="47">
        <f>AO39</f>
        <v>12</v>
      </c>
      <c r="AD45" s="47">
        <f>AQ39</f>
        <v>14</v>
      </c>
      <c r="AE45" s="47">
        <f>AS39</f>
        <v>14</v>
      </c>
      <c r="AF45" s="47">
        <f>AU39</f>
        <v>17</v>
      </c>
      <c r="AG45" s="47">
        <f>AW39</f>
        <v>17</v>
      </c>
      <c r="AH45" s="47">
        <f>AY39</f>
        <v>9</v>
      </c>
      <c r="AI45" s="47">
        <f>BA39</f>
        <v>14</v>
      </c>
      <c r="AJ45" s="47">
        <f>BC39</f>
        <v>14</v>
      </c>
      <c r="AK45" s="47">
        <f>BE39</f>
        <v>15</v>
      </c>
      <c r="AL45" s="47">
        <f>BG39</f>
        <v>14</v>
      </c>
      <c r="AM45" s="47">
        <f>BI39</f>
        <v>22</v>
      </c>
      <c r="AN45" s="47">
        <f>BK39</f>
        <v>5</v>
      </c>
      <c r="AO45" s="47">
        <f>BM39</f>
        <v>18</v>
      </c>
      <c r="AP45" s="47">
        <f>BO39</f>
        <v>17</v>
      </c>
      <c r="AQ45" s="47">
        <f>BQ39</f>
        <v>13</v>
      </c>
      <c r="AR45" s="47">
        <f>BS39</f>
        <v>13</v>
      </c>
      <c r="AS45" s="47">
        <f>BU39</f>
        <v>22</v>
      </c>
      <c r="AT45" s="47">
        <f>BW39</f>
        <v>13</v>
      </c>
      <c r="AU45" s="47">
        <f>BY39</f>
        <v>16</v>
      </c>
      <c r="AV45" s="47">
        <f>CA39</f>
        <v>13</v>
      </c>
      <c r="AW45" s="47">
        <f>CC39</f>
        <v>0</v>
      </c>
      <c r="AX45" s="47">
        <f>CE39</f>
        <v>0</v>
      </c>
      <c r="AY45" s="47">
        <f>CG39</f>
        <v>0</v>
      </c>
      <c r="AZ45" s="47">
        <f>CI39</f>
        <v>0</v>
      </c>
      <c r="BA45" s="47">
        <f>CK39</f>
        <v>0</v>
      </c>
      <c r="BB45" s="47">
        <f>CM39</f>
        <v>0</v>
      </c>
      <c r="BC45" s="47">
        <f>CO39</f>
        <v>0</v>
      </c>
      <c r="BD45" s="47">
        <f>CQ39</f>
        <v>0</v>
      </c>
      <c r="BE45" s="47">
        <f>CS39</f>
        <v>0</v>
      </c>
      <c r="BF45" s="47">
        <f>CU39</f>
        <v>0</v>
      </c>
      <c r="BG45" s="47">
        <f>CW39</f>
        <v>0</v>
      </c>
      <c r="BH45" s="47">
        <f>CY39</f>
        <v>0</v>
      </c>
      <c r="BI45" s="47">
        <f>DA39</f>
        <v>0</v>
      </c>
      <c r="BJ45" s="47">
        <f>DC39</f>
        <v>0</v>
      </c>
      <c r="BK45" s="47">
        <f>DE39</f>
        <v>0</v>
      </c>
      <c r="BL45" s="47">
        <f>DG39</f>
        <v>0</v>
      </c>
    </row>
  </sheetData>
  <mergeCells count="161">
    <mergeCell ref="DE39:DF39"/>
    <mergeCell ref="DG39:DH39"/>
    <mergeCell ref="CU39:CV39"/>
    <mergeCell ref="CW39:CX39"/>
    <mergeCell ref="CY39:CZ39"/>
    <mergeCell ref="DA39:DB39"/>
    <mergeCell ref="DC39:DD39"/>
    <mergeCell ref="CK39:CL39"/>
    <mergeCell ref="CM39:CN39"/>
    <mergeCell ref="CO39:CP39"/>
    <mergeCell ref="CQ39:CR39"/>
    <mergeCell ref="CS39:CT39"/>
    <mergeCell ref="CA39:CB39"/>
    <mergeCell ref="CC39:CD39"/>
    <mergeCell ref="CE39:CF39"/>
    <mergeCell ref="CG39:CH39"/>
    <mergeCell ref="CI39:CJ39"/>
    <mergeCell ref="BQ39:BR39"/>
    <mergeCell ref="BS39:BT39"/>
    <mergeCell ref="BU39:BV39"/>
    <mergeCell ref="BW39:BX39"/>
    <mergeCell ref="BY39:BZ39"/>
    <mergeCell ref="BG39:BH39"/>
    <mergeCell ref="BI39:BJ39"/>
    <mergeCell ref="BK39:BL39"/>
    <mergeCell ref="BM39:BN39"/>
    <mergeCell ref="BO39:BP39"/>
    <mergeCell ref="AW39:AX39"/>
    <mergeCell ref="AY39:AZ39"/>
    <mergeCell ref="BA39:BB39"/>
    <mergeCell ref="BC39:BD39"/>
    <mergeCell ref="BE39:BF39"/>
    <mergeCell ref="AM39:AN39"/>
    <mergeCell ref="AO39:AP39"/>
    <mergeCell ref="AQ39:AR39"/>
    <mergeCell ref="AS39:AT39"/>
    <mergeCell ref="AU39:AV39"/>
    <mergeCell ref="AC39:AD39"/>
    <mergeCell ref="AE39:AF39"/>
    <mergeCell ref="AG39:AH39"/>
    <mergeCell ref="AI39:AJ39"/>
    <mergeCell ref="AK39:AL39"/>
    <mergeCell ref="S39:T39"/>
    <mergeCell ref="U39:V39"/>
    <mergeCell ref="W39:X39"/>
    <mergeCell ref="Y39:Z39"/>
    <mergeCell ref="AA39:AB39"/>
    <mergeCell ref="I39:J39"/>
    <mergeCell ref="K39:L39"/>
    <mergeCell ref="M39:N39"/>
    <mergeCell ref="O39:P39"/>
    <mergeCell ref="Q39:R39"/>
    <mergeCell ref="AQ35:AR35"/>
    <mergeCell ref="AC35:AD35"/>
    <mergeCell ref="AE35:AF35"/>
    <mergeCell ref="AG35:AH35"/>
    <mergeCell ref="AI35:AJ35"/>
    <mergeCell ref="AK35:AL35"/>
    <mergeCell ref="S35:T35"/>
    <mergeCell ref="U35:V35"/>
    <mergeCell ref="W35:X35"/>
    <mergeCell ref="Y35:Z35"/>
    <mergeCell ref="AA35:AB35"/>
    <mergeCell ref="AG3:AH3"/>
    <mergeCell ref="AO3:AP3"/>
    <mergeCell ref="AE3:AF3"/>
    <mergeCell ref="I35:J35"/>
    <mergeCell ref="K35:L35"/>
    <mergeCell ref="M35:N35"/>
    <mergeCell ref="O35:P35"/>
    <mergeCell ref="Q35:R35"/>
    <mergeCell ref="U3:V3"/>
    <mergeCell ref="AM3:AN3"/>
    <mergeCell ref="O3:P3"/>
    <mergeCell ref="Q3:R3"/>
    <mergeCell ref="K3:L3"/>
    <mergeCell ref="M3:N3"/>
    <mergeCell ref="AM35:AN35"/>
    <mergeCell ref="AO35:AP35"/>
    <mergeCell ref="CA3:CB3"/>
    <mergeCell ref="BY3:BZ3"/>
    <mergeCell ref="CC3:CD3"/>
    <mergeCell ref="BM3:BN3"/>
    <mergeCell ref="BO3:BP3"/>
    <mergeCell ref="I1:K1"/>
    <mergeCell ref="I2:K2"/>
    <mergeCell ref="I3:J3"/>
    <mergeCell ref="BG3:BH3"/>
    <mergeCell ref="S3:T3"/>
    <mergeCell ref="AW3:AX3"/>
    <mergeCell ref="BA3:BB3"/>
    <mergeCell ref="AY3:AZ3"/>
    <mergeCell ref="BC3:BD3"/>
    <mergeCell ref="BE3:BF3"/>
    <mergeCell ref="AI3:AJ3"/>
    <mergeCell ref="AK3:AL3"/>
    <mergeCell ref="AS3:AT3"/>
    <mergeCell ref="AU3:AV3"/>
    <mergeCell ref="W3:X3"/>
    <mergeCell ref="AQ3:AR3"/>
    <mergeCell ref="Y3:Z3"/>
    <mergeCell ref="AC3:AD3"/>
    <mergeCell ref="AA3:AB3"/>
    <mergeCell ref="I43:L43"/>
    <mergeCell ref="I44:L44"/>
    <mergeCell ref="I45:L45"/>
    <mergeCell ref="BK3:BL3"/>
    <mergeCell ref="BI3:BJ3"/>
    <mergeCell ref="DE3:DF3"/>
    <mergeCell ref="DC3:DD3"/>
    <mergeCell ref="DG3:DH3"/>
    <mergeCell ref="CE3:CF3"/>
    <mergeCell ref="CG3:CH3"/>
    <mergeCell ref="CY3:CZ3"/>
    <mergeCell ref="CM3:CN3"/>
    <mergeCell ref="CI3:CJ3"/>
    <mergeCell ref="CK3:CL3"/>
    <mergeCell ref="CW3:CX3"/>
    <mergeCell ref="CO3:CP3"/>
    <mergeCell ref="CQ3:CR3"/>
    <mergeCell ref="CS3:CT3"/>
    <mergeCell ref="CU3:CV3"/>
    <mergeCell ref="BU3:BV3"/>
    <mergeCell ref="BW3:BX3"/>
    <mergeCell ref="BQ3:BR3"/>
    <mergeCell ref="BS3:BT3"/>
    <mergeCell ref="DA3:DB3"/>
    <mergeCell ref="AS35:AT35"/>
    <mergeCell ref="AU35:AV35"/>
    <mergeCell ref="AW35:AX35"/>
    <mergeCell ref="AY35:AZ35"/>
    <mergeCell ref="BA35:BB35"/>
    <mergeCell ref="BC35:BD35"/>
    <mergeCell ref="BE35:BF35"/>
    <mergeCell ref="BG35:BH35"/>
    <mergeCell ref="BI35:BJ35"/>
    <mergeCell ref="BK35:BL35"/>
    <mergeCell ref="BM35:BN35"/>
    <mergeCell ref="BO35:BP35"/>
    <mergeCell ref="BQ35:BR35"/>
    <mergeCell ref="BS35:BT35"/>
    <mergeCell ref="BU35:BV35"/>
    <mergeCell ref="BW35:BX35"/>
    <mergeCell ref="BY35:BZ35"/>
    <mergeCell ref="CA35:CB35"/>
    <mergeCell ref="CU35:CV35"/>
    <mergeCell ref="CW35:CX35"/>
    <mergeCell ref="CY35:CZ35"/>
    <mergeCell ref="DA35:DB35"/>
    <mergeCell ref="DC35:DD35"/>
    <mergeCell ref="DE35:DF35"/>
    <mergeCell ref="DG35:DH35"/>
    <mergeCell ref="CC35:CD35"/>
    <mergeCell ref="CE35:CF35"/>
    <mergeCell ref="CG35:CH35"/>
    <mergeCell ref="CI35:CJ35"/>
    <mergeCell ref="CK35:CL35"/>
    <mergeCell ref="CM35:CN35"/>
    <mergeCell ref="CO35:CP35"/>
    <mergeCell ref="CQ35:CR35"/>
    <mergeCell ref="CS35:CT35"/>
  </mergeCells>
  <conditionalFormatting sqref="I37">
    <cfRule type="cellIs" dxfId="9" priority="1" operator="greaterThan">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70"/>
  <sheetViews>
    <sheetView tabSelected="1" workbookViewId="0">
      <pane xSplit="8" ySplit="4" topLeftCell="I49" activePane="bottomRight" state="frozen"/>
      <selection pane="topRight" activeCell="J1" sqref="J1"/>
      <selection pane="bottomLeft" activeCell="A5" sqref="A5"/>
      <selection pane="bottomRight" activeCell="I4" sqref="I1:DH1048576"/>
    </sheetView>
  </sheetViews>
  <sheetFormatPr baseColWidth="10" defaultColWidth="14.42578125" defaultRowHeight="15.75" customHeight="1" x14ac:dyDescent="0.2"/>
  <cols>
    <col min="1" max="2" width="10.85546875" customWidth="1"/>
    <col min="3" max="3" width="23.7109375" customWidth="1"/>
    <col min="5" max="5" width="6.5703125" customWidth="1"/>
    <col min="6" max="6" width="20" customWidth="1"/>
    <col min="9" max="112" width="3.28515625" style="178" customWidth="1"/>
  </cols>
  <sheetData>
    <row r="1" spans="1:112" ht="15.75" customHeight="1" x14ac:dyDescent="0.2">
      <c r="A1" s="1" t="s">
        <v>0</v>
      </c>
      <c r="B1" s="1" t="s">
        <v>1</v>
      </c>
      <c r="C1" s="1" t="s">
        <v>2</v>
      </c>
      <c r="D1" s="1" t="s">
        <v>4</v>
      </c>
      <c r="E1" s="2"/>
      <c r="F1" s="1" t="s">
        <v>5</v>
      </c>
      <c r="G1" s="1" t="s">
        <v>6</v>
      </c>
      <c r="H1" s="1" t="s">
        <v>7</v>
      </c>
      <c r="I1" s="300" t="s">
        <v>8</v>
      </c>
      <c r="J1" s="287"/>
      <c r="K1" s="287"/>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row>
    <row r="2" spans="1:112" ht="15.75" customHeight="1" x14ac:dyDescent="0.2">
      <c r="A2" s="1" t="s">
        <v>9</v>
      </c>
      <c r="B2" s="1" t="s">
        <v>10</v>
      </c>
      <c r="C2" s="1" t="s">
        <v>11</v>
      </c>
      <c r="D2" s="4" t="s">
        <v>13</v>
      </c>
      <c r="E2" s="1" t="s">
        <v>14</v>
      </c>
      <c r="F2" s="1" t="s">
        <v>15</v>
      </c>
      <c r="G2" s="1" t="s">
        <v>16</v>
      </c>
      <c r="H2" s="1" t="s">
        <v>17</v>
      </c>
      <c r="I2" s="300" t="s">
        <v>18</v>
      </c>
      <c r="J2" s="287"/>
      <c r="K2" s="28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row>
    <row r="3" spans="1:112" ht="15.75" customHeight="1" x14ac:dyDescent="0.2">
      <c r="A3" s="3"/>
      <c r="B3" s="3"/>
      <c r="C3" s="3"/>
      <c r="D3" s="3"/>
      <c r="E3" s="3"/>
      <c r="F3" s="3"/>
      <c r="G3" s="3"/>
      <c r="H3" s="3"/>
      <c r="I3" s="298">
        <v>1</v>
      </c>
      <c r="J3" s="299"/>
      <c r="K3" s="298">
        <v>2</v>
      </c>
      <c r="L3" s="299"/>
      <c r="M3" s="298">
        <v>3</v>
      </c>
      <c r="N3" s="299"/>
      <c r="O3" s="298">
        <v>4</v>
      </c>
      <c r="P3" s="299"/>
      <c r="Q3" s="298">
        <v>5</v>
      </c>
      <c r="R3" s="299"/>
      <c r="S3" s="298">
        <v>6</v>
      </c>
      <c r="T3" s="299"/>
      <c r="U3" s="298">
        <v>7</v>
      </c>
      <c r="V3" s="299"/>
      <c r="W3" s="298">
        <v>8</v>
      </c>
      <c r="X3" s="299"/>
      <c r="Y3" s="298">
        <v>9</v>
      </c>
      <c r="Z3" s="299"/>
      <c r="AA3" s="298">
        <v>10</v>
      </c>
      <c r="AB3" s="299"/>
      <c r="AC3" s="298">
        <v>11</v>
      </c>
      <c r="AD3" s="299"/>
      <c r="AE3" s="298">
        <v>12</v>
      </c>
      <c r="AF3" s="299"/>
      <c r="AG3" s="298">
        <v>13</v>
      </c>
      <c r="AH3" s="299"/>
      <c r="AI3" s="298">
        <v>14</v>
      </c>
      <c r="AJ3" s="299"/>
      <c r="AK3" s="298">
        <v>15</v>
      </c>
      <c r="AL3" s="299"/>
      <c r="AM3" s="298">
        <v>16</v>
      </c>
      <c r="AN3" s="299"/>
      <c r="AO3" s="298">
        <v>17</v>
      </c>
      <c r="AP3" s="299"/>
      <c r="AQ3" s="298">
        <v>18</v>
      </c>
      <c r="AR3" s="299"/>
      <c r="AS3" s="298">
        <v>19</v>
      </c>
      <c r="AT3" s="299"/>
      <c r="AU3" s="298">
        <v>20</v>
      </c>
      <c r="AV3" s="299"/>
      <c r="AW3" s="298">
        <v>21</v>
      </c>
      <c r="AX3" s="299"/>
      <c r="AY3" s="298">
        <v>22</v>
      </c>
      <c r="AZ3" s="299"/>
      <c r="BA3" s="298">
        <v>23</v>
      </c>
      <c r="BB3" s="299"/>
      <c r="BC3" s="298">
        <v>24</v>
      </c>
      <c r="BD3" s="299"/>
      <c r="BE3" s="298">
        <v>25</v>
      </c>
      <c r="BF3" s="299"/>
      <c r="BG3" s="298">
        <v>26</v>
      </c>
      <c r="BH3" s="299"/>
      <c r="BI3" s="298">
        <v>27</v>
      </c>
      <c r="BJ3" s="299"/>
      <c r="BK3" s="298">
        <v>28</v>
      </c>
      <c r="BL3" s="299"/>
      <c r="BM3" s="298">
        <v>29</v>
      </c>
      <c r="BN3" s="299"/>
      <c r="BO3" s="298">
        <v>30</v>
      </c>
      <c r="BP3" s="299"/>
      <c r="BQ3" s="298">
        <v>31</v>
      </c>
      <c r="BR3" s="299"/>
      <c r="BS3" s="298">
        <v>32</v>
      </c>
      <c r="BT3" s="299"/>
      <c r="BU3" s="298">
        <v>33</v>
      </c>
      <c r="BV3" s="299"/>
      <c r="BW3" s="298">
        <v>34</v>
      </c>
      <c r="BX3" s="299"/>
      <c r="BY3" s="298">
        <v>35</v>
      </c>
      <c r="BZ3" s="299"/>
      <c r="CA3" s="298">
        <v>36</v>
      </c>
      <c r="CB3" s="299"/>
      <c r="CC3" s="298">
        <v>37</v>
      </c>
      <c r="CD3" s="299"/>
      <c r="CE3" s="298">
        <v>38</v>
      </c>
      <c r="CF3" s="299"/>
      <c r="CG3" s="298">
        <v>39</v>
      </c>
      <c r="CH3" s="299"/>
      <c r="CI3" s="298">
        <v>40</v>
      </c>
      <c r="CJ3" s="299"/>
      <c r="CK3" s="298">
        <v>41</v>
      </c>
      <c r="CL3" s="299"/>
      <c r="CM3" s="298">
        <v>42</v>
      </c>
      <c r="CN3" s="299"/>
      <c r="CO3" s="298">
        <v>43</v>
      </c>
      <c r="CP3" s="299"/>
      <c r="CQ3" s="298">
        <v>44</v>
      </c>
      <c r="CR3" s="299"/>
      <c r="CS3" s="298">
        <v>45</v>
      </c>
      <c r="CT3" s="299"/>
      <c r="CU3" s="298">
        <v>46</v>
      </c>
      <c r="CV3" s="299"/>
      <c r="CW3" s="298">
        <v>47</v>
      </c>
      <c r="CX3" s="299"/>
      <c r="CY3" s="298">
        <v>48</v>
      </c>
      <c r="CZ3" s="299"/>
      <c r="DA3" s="298">
        <v>49</v>
      </c>
      <c r="DB3" s="299"/>
      <c r="DC3" s="298">
        <v>50</v>
      </c>
      <c r="DD3" s="299"/>
      <c r="DE3" s="298">
        <v>51</v>
      </c>
      <c r="DF3" s="299"/>
      <c r="DG3" s="298">
        <v>52</v>
      </c>
      <c r="DH3" s="299"/>
    </row>
    <row r="4" spans="1:112" ht="15.75" customHeight="1" x14ac:dyDescent="0.2">
      <c r="A4" s="3"/>
      <c r="B4" s="3"/>
      <c r="C4" s="3"/>
      <c r="D4" s="3"/>
      <c r="E4" s="3"/>
      <c r="F4" s="3"/>
      <c r="G4" s="3"/>
      <c r="H4" s="3"/>
      <c r="I4" s="180" t="s">
        <v>19</v>
      </c>
      <c r="J4" s="180" t="s">
        <v>20</v>
      </c>
      <c r="K4" s="180" t="s">
        <v>19</v>
      </c>
      <c r="L4" s="180" t="s">
        <v>20</v>
      </c>
      <c r="M4" s="180" t="s">
        <v>19</v>
      </c>
      <c r="N4" s="180" t="s">
        <v>20</v>
      </c>
      <c r="O4" s="180" t="s">
        <v>19</v>
      </c>
      <c r="P4" s="180" t="s">
        <v>20</v>
      </c>
      <c r="Q4" s="180" t="s">
        <v>19</v>
      </c>
      <c r="R4" s="180" t="s">
        <v>20</v>
      </c>
      <c r="S4" s="180" t="s">
        <v>19</v>
      </c>
      <c r="T4" s="180" t="s">
        <v>20</v>
      </c>
      <c r="U4" s="180" t="s">
        <v>19</v>
      </c>
      <c r="V4" s="180" t="s">
        <v>20</v>
      </c>
      <c r="W4" s="180" t="s">
        <v>19</v>
      </c>
      <c r="X4" s="180" t="s">
        <v>20</v>
      </c>
      <c r="Y4" s="180" t="s">
        <v>19</v>
      </c>
      <c r="Z4" s="180" t="s">
        <v>20</v>
      </c>
      <c r="AA4" s="180" t="s">
        <v>19</v>
      </c>
      <c r="AB4" s="180" t="s">
        <v>20</v>
      </c>
      <c r="AC4" s="180" t="s">
        <v>19</v>
      </c>
      <c r="AD4" s="180" t="s">
        <v>20</v>
      </c>
      <c r="AE4" s="180" t="s">
        <v>19</v>
      </c>
      <c r="AF4" s="180" t="s">
        <v>20</v>
      </c>
      <c r="AG4" s="180" t="s">
        <v>19</v>
      </c>
      <c r="AH4" s="180" t="s">
        <v>20</v>
      </c>
      <c r="AI4" s="180" t="s">
        <v>19</v>
      </c>
      <c r="AJ4" s="180" t="s">
        <v>20</v>
      </c>
      <c r="AK4" s="180" t="s">
        <v>19</v>
      </c>
      <c r="AL4" s="180" t="s">
        <v>20</v>
      </c>
      <c r="AM4" s="180" t="s">
        <v>19</v>
      </c>
      <c r="AN4" s="180" t="s">
        <v>20</v>
      </c>
      <c r="AO4" s="180" t="s">
        <v>19</v>
      </c>
      <c r="AP4" s="180" t="s">
        <v>20</v>
      </c>
      <c r="AQ4" s="180" t="s">
        <v>19</v>
      </c>
      <c r="AR4" s="180" t="s">
        <v>20</v>
      </c>
      <c r="AS4" s="180" t="s">
        <v>19</v>
      </c>
      <c r="AT4" s="180" t="s">
        <v>20</v>
      </c>
      <c r="AU4" s="180" t="s">
        <v>19</v>
      </c>
      <c r="AV4" s="180" t="s">
        <v>20</v>
      </c>
      <c r="AW4" s="180" t="s">
        <v>19</v>
      </c>
      <c r="AX4" s="180" t="s">
        <v>20</v>
      </c>
      <c r="AY4" s="180" t="s">
        <v>19</v>
      </c>
      <c r="AZ4" s="180" t="s">
        <v>20</v>
      </c>
      <c r="BA4" s="180" t="s">
        <v>19</v>
      </c>
      <c r="BB4" s="180" t="s">
        <v>20</v>
      </c>
      <c r="BC4" s="180" t="s">
        <v>19</v>
      </c>
      <c r="BD4" s="180" t="s">
        <v>20</v>
      </c>
      <c r="BE4" s="180" t="s">
        <v>19</v>
      </c>
      <c r="BF4" s="180" t="s">
        <v>20</v>
      </c>
      <c r="BG4" s="180" t="s">
        <v>19</v>
      </c>
      <c r="BH4" s="180" t="s">
        <v>20</v>
      </c>
      <c r="BI4" s="180" t="s">
        <v>19</v>
      </c>
      <c r="BJ4" s="180" t="s">
        <v>20</v>
      </c>
      <c r="BK4" s="180" t="s">
        <v>19</v>
      </c>
      <c r="BL4" s="180" t="s">
        <v>20</v>
      </c>
      <c r="BM4" s="180" t="s">
        <v>19</v>
      </c>
      <c r="BN4" s="180" t="s">
        <v>20</v>
      </c>
      <c r="BO4" s="180" t="s">
        <v>19</v>
      </c>
      <c r="BP4" s="180" t="s">
        <v>20</v>
      </c>
      <c r="BQ4" s="180" t="s">
        <v>19</v>
      </c>
      <c r="BR4" s="180" t="s">
        <v>20</v>
      </c>
      <c r="BS4" s="180" t="s">
        <v>19</v>
      </c>
      <c r="BT4" s="180" t="s">
        <v>20</v>
      </c>
      <c r="BU4" s="180" t="s">
        <v>19</v>
      </c>
      <c r="BV4" s="180" t="s">
        <v>20</v>
      </c>
      <c r="BW4" s="180" t="s">
        <v>19</v>
      </c>
      <c r="BX4" s="180" t="s">
        <v>20</v>
      </c>
      <c r="BY4" s="180" t="s">
        <v>19</v>
      </c>
      <c r="BZ4" s="180" t="s">
        <v>20</v>
      </c>
      <c r="CA4" s="180" t="s">
        <v>19</v>
      </c>
      <c r="CB4" s="180" t="s">
        <v>20</v>
      </c>
      <c r="CC4" s="180" t="s">
        <v>19</v>
      </c>
      <c r="CD4" s="180" t="s">
        <v>20</v>
      </c>
      <c r="CE4" s="180" t="s">
        <v>19</v>
      </c>
      <c r="CF4" s="180" t="s">
        <v>20</v>
      </c>
      <c r="CG4" s="180" t="s">
        <v>19</v>
      </c>
      <c r="CH4" s="180" t="s">
        <v>20</v>
      </c>
      <c r="CI4" s="180" t="s">
        <v>19</v>
      </c>
      <c r="CJ4" s="180" t="s">
        <v>20</v>
      </c>
      <c r="CK4" s="180" t="s">
        <v>19</v>
      </c>
      <c r="CL4" s="180" t="s">
        <v>20</v>
      </c>
      <c r="CM4" s="180" t="s">
        <v>19</v>
      </c>
      <c r="CN4" s="180" t="s">
        <v>20</v>
      </c>
      <c r="CO4" s="180" t="s">
        <v>19</v>
      </c>
      <c r="CP4" s="180" t="s">
        <v>20</v>
      </c>
      <c r="CQ4" s="180" t="s">
        <v>19</v>
      </c>
      <c r="CR4" s="180" t="s">
        <v>20</v>
      </c>
      <c r="CS4" s="180" t="s">
        <v>19</v>
      </c>
      <c r="CT4" s="180" t="s">
        <v>20</v>
      </c>
      <c r="CU4" s="180" t="s">
        <v>19</v>
      </c>
      <c r="CV4" s="180" t="s">
        <v>20</v>
      </c>
      <c r="CW4" s="180" t="s">
        <v>19</v>
      </c>
      <c r="CX4" s="180" t="s">
        <v>20</v>
      </c>
      <c r="CY4" s="180" t="s">
        <v>19</v>
      </c>
      <c r="CZ4" s="180" t="s">
        <v>20</v>
      </c>
      <c r="DA4" s="180" t="s">
        <v>19</v>
      </c>
      <c r="DB4" s="180" t="s">
        <v>20</v>
      </c>
      <c r="DC4" s="180" t="s">
        <v>19</v>
      </c>
      <c r="DD4" s="180" t="s">
        <v>20</v>
      </c>
      <c r="DE4" s="180" t="s">
        <v>19</v>
      </c>
      <c r="DF4" s="180" t="s">
        <v>20</v>
      </c>
      <c r="DG4" s="180" t="s">
        <v>19</v>
      </c>
      <c r="DH4" s="180" t="s">
        <v>20</v>
      </c>
    </row>
    <row r="5" spans="1:112" s="178" customFormat="1" ht="15.75" customHeight="1" x14ac:dyDescent="0.2">
      <c r="A5" s="184" t="s">
        <v>86</v>
      </c>
      <c r="B5" s="170">
        <v>1</v>
      </c>
      <c r="C5" s="170"/>
      <c r="D5" s="182" t="s">
        <v>459</v>
      </c>
      <c r="E5" s="117"/>
      <c r="F5" s="117"/>
      <c r="G5" s="182" t="s">
        <v>472</v>
      </c>
      <c r="H5" s="184"/>
      <c r="I5" s="179"/>
      <c r="J5" s="179"/>
      <c r="K5" s="29"/>
      <c r="L5" s="29"/>
      <c r="M5" s="29"/>
      <c r="N5" s="29"/>
      <c r="O5" s="193"/>
      <c r="P5" s="193"/>
      <c r="Q5" s="29"/>
      <c r="R5" s="29"/>
      <c r="S5" s="29"/>
      <c r="T5" s="29"/>
      <c r="U5" s="29"/>
      <c r="V5" s="29"/>
      <c r="W5" s="29"/>
      <c r="X5" s="29"/>
      <c r="Y5" s="193"/>
      <c r="Z5" s="193"/>
      <c r="AA5" s="29"/>
      <c r="AB5" s="29"/>
      <c r="AC5" s="29"/>
      <c r="AD5" s="29"/>
      <c r="AE5" s="193"/>
      <c r="AF5" s="193"/>
      <c r="AG5" s="29"/>
      <c r="AH5" s="29"/>
      <c r="AI5" s="193"/>
      <c r="AJ5" s="193"/>
      <c r="AK5" s="29"/>
      <c r="AL5" s="29"/>
      <c r="AM5" s="193"/>
      <c r="AN5" s="193"/>
      <c r="AO5" s="179"/>
      <c r="AP5" s="179"/>
      <c r="AQ5" s="179"/>
      <c r="AR5" s="179"/>
      <c r="AS5" s="179"/>
      <c r="AT5" s="179"/>
      <c r="AU5" s="179"/>
      <c r="AV5" s="179"/>
      <c r="AW5" s="179"/>
      <c r="AX5" s="179"/>
      <c r="AY5" s="179"/>
      <c r="AZ5" s="179"/>
      <c r="BA5" s="179"/>
      <c r="BB5" s="179"/>
      <c r="BC5" s="179"/>
      <c r="BD5" s="179"/>
      <c r="BE5" s="179"/>
      <c r="BF5" s="179"/>
      <c r="BG5" s="179"/>
      <c r="BH5" s="179"/>
      <c r="BI5" s="179"/>
      <c r="BJ5" s="179"/>
      <c r="BK5" s="194" t="s">
        <v>482</v>
      </c>
      <c r="BL5" s="195" t="s">
        <v>482</v>
      </c>
      <c r="BM5" s="194">
        <v>0</v>
      </c>
      <c r="BN5" s="194">
        <v>0</v>
      </c>
      <c r="BO5" s="194">
        <v>0</v>
      </c>
      <c r="BP5" s="194">
        <v>0</v>
      </c>
      <c r="BQ5" s="196">
        <v>0</v>
      </c>
      <c r="BR5" s="194">
        <v>0</v>
      </c>
      <c r="BS5" s="196">
        <v>1</v>
      </c>
      <c r="BT5" s="196">
        <v>1</v>
      </c>
      <c r="BU5" s="196">
        <v>0</v>
      </c>
      <c r="BV5" s="196">
        <v>0</v>
      </c>
      <c r="BW5" s="196">
        <v>1</v>
      </c>
      <c r="BX5" s="196">
        <v>0</v>
      </c>
      <c r="BY5" s="196">
        <v>4</v>
      </c>
      <c r="BZ5" s="196">
        <v>7</v>
      </c>
      <c r="CA5" s="196">
        <v>8</v>
      </c>
      <c r="CB5" s="196">
        <v>9</v>
      </c>
      <c r="CC5" s="196"/>
      <c r="CD5" s="196"/>
      <c r="CE5" s="196"/>
      <c r="CF5" s="196"/>
      <c r="CG5" s="196"/>
      <c r="CH5" s="196"/>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row>
    <row r="6" spans="1:112" s="178" customFormat="1" ht="15.75" customHeight="1" x14ac:dyDescent="0.2">
      <c r="A6" s="184" t="s">
        <v>86</v>
      </c>
      <c r="B6" s="170">
        <v>2</v>
      </c>
      <c r="C6" s="170"/>
      <c r="D6" s="92" t="s">
        <v>460</v>
      </c>
      <c r="E6" s="117"/>
      <c r="F6" s="117"/>
      <c r="G6" s="92" t="s">
        <v>439</v>
      </c>
      <c r="H6" s="184"/>
      <c r="I6" s="179"/>
      <c r="J6" s="179"/>
      <c r="K6" s="29"/>
      <c r="L6" s="29"/>
      <c r="M6" s="29"/>
      <c r="N6" s="29"/>
      <c r="O6" s="193"/>
      <c r="P6" s="193"/>
      <c r="Q6" s="29"/>
      <c r="R6" s="29"/>
      <c r="S6" s="29"/>
      <c r="T6" s="29"/>
      <c r="U6" s="29"/>
      <c r="V6" s="29"/>
      <c r="W6" s="29"/>
      <c r="X6" s="29"/>
      <c r="Y6" s="193"/>
      <c r="Z6" s="193"/>
      <c r="AA6" s="29"/>
      <c r="AB6" s="29"/>
      <c r="AC6" s="29"/>
      <c r="AD6" s="29"/>
      <c r="AE6" s="193"/>
      <c r="AF6" s="193"/>
      <c r="AG6" s="29"/>
      <c r="AH6" s="29"/>
      <c r="AI6" s="193"/>
      <c r="AJ6" s="193"/>
      <c r="AK6" s="29"/>
      <c r="AL6" s="29"/>
      <c r="AM6" s="193"/>
      <c r="AN6" s="193"/>
      <c r="AO6" s="179"/>
      <c r="AP6" s="179"/>
      <c r="AQ6" s="179"/>
      <c r="AR6" s="179"/>
      <c r="AS6" s="179"/>
      <c r="AT6" s="179"/>
      <c r="AU6" s="179"/>
      <c r="AV6" s="179"/>
      <c r="AW6" s="179"/>
      <c r="AX6" s="179"/>
      <c r="AY6" s="179"/>
      <c r="AZ6" s="179"/>
      <c r="BA6" s="179"/>
      <c r="BB6" s="179"/>
      <c r="BC6" s="179"/>
      <c r="BD6" s="179"/>
      <c r="BE6" s="179"/>
      <c r="BF6" s="179"/>
      <c r="BG6" s="179"/>
      <c r="BH6" s="179"/>
      <c r="BI6" s="179"/>
      <c r="BJ6" s="179"/>
      <c r="BK6" s="197" t="s">
        <v>482</v>
      </c>
      <c r="BL6" s="198" t="s">
        <v>482</v>
      </c>
      <c r="BM6" s="197">
        <v>0</v>
      </c>
      <c r="BN6" s="197">
        <v>0</v>
      </c>
      <c r="BO6" s="197">
        <v>0</v>
      </c>
      <c r="BP6" s="197">
        <v>0</v>
      </c>
      <c r="BQ6" s="197">
        <v>0</v>
      </c>
      <c r="BR6" s="197">
        <v>0</v>
      </c>
      <c r="BS6" s="197">
        <v>0</v>
      </c>
      <c r="BT6" s="197">
        <v>0</v>
      </c>
      <c r="BU6" s="197">
        <v>0</v>
      </c>
      <c r="BV6" s="197">
        <v>0</v>
      </c>
      <c r="BW6" s="197"/>
      <c r="BX6" s="197"/>
      <c r="BY6" s="197">
        <v>1</v>
      </c>
      <c r="BZ6" s="197">
        <v>0</v>
      </c>
      <c r="CA6" s="197">
        <v>0</v>
      </c>
      <c r="CB6" s="197">
        <v>0</v>
      </c>
      <c r="CC6" s="197">
        <v>0</v>
      </c>
      <c r="CD6" s="197">
        <v>0</v>
      </c>
      <c r="CE6" s="197">
        <v>0</v>
      </c>
      <c r="CF6" s="197">
        <v>0</v>
      </c>
      <c r="CG6" s="197">
        <v>0</v>
      </c>
      <c r="CH6" s="197">
        <v>0</v>
      </c>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row>
    <row r="7" spans="1:112" s="178" customFormat="1" ht="15.75" customHeight="1" x14ac:dyDescent="0.2">
      <c r="A7" s="184" t="s">
        <v>86</v>
      </c>
      <c r="B7" s="170">
        <v>3</v>
      </c>
      <c r="C7" s="170"/>
      <c r="D7" s="92" t="s">
        <v>188</v>
      </c>
      <c r="E7" s="117"/>
      <c r="F7" s="117"/>
      <c r="G7" s="92" t="s">
        <v>473</v>
      </c>
      <c r="H7" s="184"/>
      <c r="I7" s="179"/>
      <c r="J7" s="179"/>
      <c r="K7" s="29"/>
      <c r="L7" s="29"/>
      <c r="M7" s="29"/>
      <c r="N7" s="29"/>
      <c r="O7" s="193"/>
      <c r="P7" s="193"/>
      <c r="Q7" s="29"/>
      <c r="R7" s="29"/>
      <c r="S7" s="29"/>
      <c r="T7" s="29"/>
      <c r="U7" s="29"/>
      <c r="V7" s="29"/>
      <c r="W7" s="29"/>
      <c r="X7" s="29"/>
      <c r="Y7" s="193"/>
      <c r="Z7" s="193"/>
      <c r="AA7" s="29"/>
      <c r="AB7" s="29"/>
      <c r="AC7" s="29"/>
      <c r="AD7" s="29"/>
      <c r="AE7" s="193"/>
      <c r="AF7" s="193"/>
      <c r="AG7" s="29"/>
      <c r="AH7" s="29"/>
      <c r="AI7" s="193"/>
      <c r="AJ7" s="193"/>
      <c r="AK7" s="29"/>
      <c r="AL7" s="29"/>
      <c r="AM7" s="193"/>
      <c r="AN7" s="193"/>
      <c r="AO7" s="179"/>
      <c r="AP7" s="179"/>
      <c r="AQ7" s="179"/>
      <c r="AR7" s="179"/>
      <c r="AS7" s="179"/>
      <c r="AT7" s="179"/>
      <c r="AU7" s="179"/>
      <c r="AV7" s="179"/>
      <c r="AW7" s="179"/>
      <c r="AX7" s="179"/>
      <c r="AY7" s="179"/>
      <c r="AZ7" s="179"/>
      <c r="BA7" s="179"/>
      <c r="BB7" s="179"/>
      <c r="BC7" s="179"/>
      <c r="BD7" s="179"/>
      <c r="BE7" s="179"/>
      <c r="BF7" s="179"/>
      <c r="BG7" s="179"/>
      <c r="BH7" s="179"/>
      <c r="BI7" s="179"/>
      <c r="BJ7" s="179"/>
      <c r="BL7" s="199"/>
      <c r="BO7" s="179">
        <v>0</v>
      </c>
      <c r="BP7" s="179">
        <v>3</v>
      </c>
      <c r="BQ7" s="179">
        <v>1</v>
      </c>
      <c r="BR7" s="179">
        <v>0</v>
      </c>
      <c r="BS7" s="179">
        <v>1</v>
      </c>
      <c r="BT7" s="179">
        <v>1</v>
      </c>
      <c r="BU7" s="179">
        <v>3</v>
      </c>
      <c r="BV7" s="179">
        <v>0</v>
      </c>
      <c r="BW7" s="179">
        <v>4</v>
      </c>
      <c r="BX7" s="179">
        <v>1</v>
      </c>
      <c r="BY7" s="179" t="s">
        <v>482</v>
      </c>
      <c r="BZ7" s="179" t="s">
        <v>482</v>
      </c>
      <c r="CA7" s="179">
        <v>5</v>
      </c>
      <c r="CB7" s="179">
        <v>0</v>
      </c>
      <c r="CC7" s="179">
        <v>0</v>
      </c>
      <c r="CD7" s="179">
        <v>1</v>
      </c>
      <c r="CE7" s="179" t="s">
        <v>482</v>
      </c>
      <c r="CF7" s="179" t="s">
        <v>482</v>
      </c>
      <c r="CG7" s="179">
        <v>5</v>
      </c>
      <c r="CH7" s="179">
        <v>16</v>
      </c>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row>
    <row r="8" spans="1:112" s="178" customFormat="1" ht="15.75" customHeight="1" x14ac:dyDescent="0.2">
      <c r="A8" s="184" t="s">
        <v>86</v>
      </c>
      <c r="B8" s="170">
        <v>4</v>
      </c>
      <c r="C8" s="170"/>
      <c r="D8" s="92" t="s">
        <v>461</v>
      </c>
      <c r="E8" s="117"/>
      <c r="F8" s="117"/>
      <c r="G8" s="92"/>
      <c r="H8" s="184"/>
      <c r="I8" s="179"/>
      <c r="J8" s="179"/>
      <c r="K8" s="29"/>
      <c r="L8" s="29"/>
      <c r="M8" s="29"/>
      <c r="N8" s="29"/>
      <c r="O8" s="193"/>
      <c r="P8" s="193"/>
      <c r="Q8" s="29"/>
      <c r="R8" s="29"/>
      <c r="S8" s="29"/>
      <c r="T8" s="29"/>
      <c r="U8" s="29"/>
      <c r="V8" s="29"/>
      <c r="W8" s="29"/>
      <c r="X8" s="29"/>
      <c r="Y8" s="193"/>
      <c r="Z8" s="193"/>
      <c r="AA8" s="29"/>
      <c r="AB8" s="29"/>
      <c r="AC8" s="29"/>
      <c r="AD8" s="29"/>
      <c r="AE8" s="193"/>
      <c r="AF8" s="193"/>
      <c r="AG8" s="29"/>
      <c r="AH8" s="29"/>
      <c r="AI8" s="193"/>
      <c r="AJ8" s="193"/>
      <c r="AK8" s="29"/>
      <c r="AL8" s="29"/>
      <c r="AM8" s="193"/>
      <c r="AN8" s="193"/>
      <c r="AO8" s="179"/>
      <c r="AP8" s="179"/>
      <c r="AQ8" s="179"/>
      <c r="AR8" s="179"/>
      <c r="AS8" s="179"/>
      <c r="AT8" s="179"/>
      <c r="AU8" s="179"/>
      <c r="AV8" s="179"/>
      <c r="AW8" s="179"/>
      <c r="AX8" s="179"/>
      <c r="AY8" s="179"/>
      <c r="AZ8" s="179"/>
      <c r="BA8" s="179"/>
      <c r="BB8" s="179"/>
      <c r="BC8" s="179"/>
      <c r="BD8" s="179"/>
      <c r="BE8" s="179"/>
      <c r="BF8" s="179"/>
      <c r="BG8" s="179"/>
      <c r="BH8" s="179"/>
      <c r="BI8" s="179"/>
      <c r="BJ8" s="179"/>
      <c r="BK8" s="179" t="s">
        <v>482</v>
      </c>
      <c r="BL8" s="199" t="s">
        <v>482</v>
      </c>
      <c r="BM8" s="179" t="s">
        <v>482</v>
      </c>
      <c r="BN8" s="179" t="s">
        <v>482</v>
      </c>
      <c r="BQ8" s="179" t="s">
        <v>482</v>
      </c>
      <c r="BR8" s="179" t="s">
        <v>482</v>
      </c>
      <c r="BS8" s="179">
        <v>0</v>
      </c>
      <c r="BT8" s="179">
        <v>0</v>
      </c>
      <c r="BW8" s="179">
        <v>0</v>
      </c>
      <c r="BX8" s="179">
        <v>0</v>
      </c>
      <c r="BY8" s="179" t="s">
        <v>482</v>
      </c>
      <c r="BZ8" s="179" t="s">
        <v>482</v>
      </c>
      <c r="CA8" s="179">
        <v>4</v>
      </c>
      <c r="CB8" s="179">
        <v>3</v>
      </c>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row>
    <row r="9" spans="1:112" s="178" customFormat="1" ht="15.75" customHeight="1" x14ac:dyDescent="0.2">
      <c r="A9" s="184" t="s">
        <v>86</v>
      </c>
      <c r="B9" s="170">
        <v>5</v>
      </c>
      <c r="C9" s="170"/>
      <c r="D9" s="92" t="s">
        <v>462</v>
      </c>
      <c r="E9" s="117"/>
      <c r="F9" s="117"/>
      <c r="G9" s="92" t="s">
        <v>474</v>
      </c>
      <c r="H9" s="184"/>
      <c r="I9" s="179"/>
      <c r="J9" s="179"/>
      <c r="K9" s="29"/>
      <c r="L9" s="29"/>
      <c r="M9" s="29"/>
      <c r="N9" s="29"/>
      <c r="O9" s="193"/>
      <c r="P9" s="193"/>
      <c r="Q9" s="29"/>
      <c r="R9" s="29"/>
      <c r="S9" s="29"/>
      <c r="T9" s="29"/>
      <c r="U9" s="29"/>
      <c r="V9" s="29"/>
      <c r="W9" s="29"/>
      <c r="X9" s="29"/>
      <c r="Y9" s="193"/>
      <c r="Z9" s="193"/>
      <c r="AA9" s="29"/>
      <c r="AB9" s="29"/>
      <c r="AC9" s="29"/>
      <c r="AD9" s="29"/>
      <c r="AE9" s="193"/>
      <c r="AF9" s="193"/>
      <c r="AG9" s="29"/>
      <c r="AH9" s="29"/>
      <c r="AI9" s="193"/>
      <c r="AJ9" s="193"/>
      <c r="AK9" s="29"/>
      <c r="AL9" s="29"/>
      <c r="AM9" s="193"/>
      <c r="AN9" s="193"/>
      <c r="AO9" s="179"/>
      <c r="AP9" s="179"/>
      <c r="AQ9" s="179"/>
      <c r="AR9" s="179"/>
      <c r="AS9" s="179"/>
      <c r="AT9" s="179"/>
      <c r="AU9" s="179"/>
      <c r="AV9" s="179"/>
      <c r="AW9" s="179"/>
      <c r="AX9" s="179"/>
      <c r="AY9" s="179"/>
      <c r="AZ9" s="179"/>
      <c r="BA9" s="179"/>
      <c r="BB9" s="179"/>
      <c r="BC9" s="179"/>
      <c r="BD9" s="179"/>
      <c r="BE9" s="179"/>
      <c r="BF9" s="179"/>
      <c r="BG9" s="179"/>
      <c r="BH9" s="179"/>
      <c r="BI9" s="179"/>
      <c r="BJ9" s="179"/>
      <c r="BK9" s="179" t="s">
        <v>482</v>
      </c>
      <c r="BL9" s="199" t="s">
        <v>482</v>
      </c>
      <c r="BM9" s="179" t="s">
        <v>482</v>
      </c>
      <c r="BN9" s="179" t="s">
        <v>482</v>
      </c>
      <c r="BO9" s="179" t="s">
        <v>482</v>
      </c>
      <c r="BP9" s="179" t="s">
        <v>482</v>
      </c>
      <c r="BQ9" s="179" t="s">
        <v>482</v>
      </c>
      <c r="BR9" s="179" t="s">
        <v>482</v>
      </c>
      <c r="BS9" s="179">
        <v>2</v>
      </c>
      <c r="BT9" s="179">
        <v>1</v>
      </c>
      <c r="BU9" s="179">
        <v>23</v>
      </c>
      <c r="BV9" s="179">
        <v>14</v>
      </c>
      <c r="BW9" s="179">
        <v>12</v>
      </c>
      <c r="BX9" s="179">
        <v>9</v>
      </c>
      <c r="BY9" s="179">
        <v>12</v>
      </c>
      <c r="BZ9" s="179">
        <v>18</v>
      </c>
      <c r="CA9" s="179" t="s">
        <v>482</v>
      </c>
      <c r="CB9" s="179" t="s">
        <v>482</v>
      </c>
      <c r="CC9" s="179">
        <v>29</v>
      </c>
      <c r="CD9" s="179">
        <v>45</v>
      </c>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row>
    <row r="10" spans="1:112" s="178" customFormat="1" ht="15.75" customHeight="1" x14ac:dyDescent="0.2">
      <c r="A10" s="184" t="s">
        <v>86</v>
      </c>
      <c r="B10" s="170">
        <v>6</v>
      </c>
      <c r="C10" s="170"/>
      <c r="D10" s="182" t="s">
        <v>443</v>
      </c>
      <c r="E10" s="117"/>
      <c r="F10" s="117"/>
      <c r="G10" s="182" t="s">
        <v>475</v>
      </c>
      <c r="H10" s="184"/>
      <c r="I10" s="179"/>
      <c r="J10" s="179"/>
      <c r="K10" s="29"/>
      <c r="L10" s="29"/>
      <c r="M10" s="29"/>
      <c r="N10" s="29"/>
      <c r="O10" s="193"/>
      <c r="P10" s="193"/>
      <c r="Q10" s="29"/>
      <c r="R10" s="29"/>
      <c r="S10" s="29"/>
      <c r="T10" s="29"/>
      <c r="U10" s="29"/>
      <c r="V10" s="29"/>
      <c r="W10" s="29"/>
      <c r="X10" s="29"/>
      <c r="Y10" s="193"/>
      <c r="Z10" s="193"/>
      <c r="AA10" s="29"/>
      <c r="AB10" s="29"/>
      <c r="AC10" s="29"/>
      <c r="AD10" s="29"/>
      <c r="AE10" s="193"/>
      <c r="AF10" s="193"/>
      <c r="AG10" s="29"/>
      <c r="AH10" s="29"/>
      <c r="AI10" s="193"/>
      <c r="AJ10" s="193"/>
      <c r="AK10" s="29"/>
      <c r="AL10" s="29"/>
      <c r="AM10" s="193"/>
      <c r="AN10" s="193"/>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200"/>
      <c r="BL10" s="201"/>
      <c r="BM10" s="200"/>
      <c r="BN10" s="200"/>
      <c r="BO10" s="200"/>
      <c r="BP10" s="200"/>
      <c r="BQ10" s="179">
        <v>2</v>
      </c>
      <c r="BR10" s="200">
        <v>1</v>
      </c>
      <c r="BS10" s="179">
        <v>6</v>
      </c>
      <c r="BT10" s="179">
        <v>1</v>
      </c>
      <c r="BU10" s="179">
        <v>8</v>
      </c>
      <c r="BV10" s="179">
        <v>0</v>
      </c>
      <c r="BW10" s="179">
        <v>3</v>
      </c>
      <c r="BX10" s="179">
        <v>0</v>
      </c>
      <c r="BY10" s="179">
        <v>13</v>
      </c>
      <c r="BZ10" s="179">
        <v>0</v>
      </c>
      <c r="CA10" s="179">
        <v>12</v>
      </c>
      <c r="CB10" s="179">
        <v>2</v>
      </c>
      <c r="CC10" s="179">
        <v>10</v>
      </c>
      <c r="CD10" s="179">
        <v>7</v>
      </c>
      <c r="CE10" s="179">
        <v>46</v>
      </c>
      <c r="CF10" s="179">
        <v>61</v>
      </c>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row>
    <row r="11" spans="1:112" s="178" customFormat="1" ht="15.75" customHeight="1" x14ac:dyDescent="0.2">
      <c r="A11" s="184" t="s">
        <v>86</v>
      </c>
      <c r="B11" s="170">
        <v>7</v>
      </c>
      <c r="C11" s="170"/>
      <c r="D11" s="182" t="s">
        <v>448</v>
      </c>
      <c r="E11" s="117"/>
      <c r="F11" s="117"/>
      <c r="G11" s="182" t="s">
        <v>476</v>
      </c>
      <c r="H11" s="184"/>
      <c r="I11" s="179"/>
      <c r="J11" s="179"/>
      <c r="K11" s="29"/>
      <c r="L11" s="29"/>
      <c r="M11" s="29"/>
      <c r="N11" s="29"/>
      <c r="O11" s="193"/>
      <c r="P11" s="193"/>
      <c r="Q11" s="29"/>
      <c r="R11" s="29"/>
      <c r="S11" s="29"/>
      <c r="T11" s="29"/>
      <c r="U11" s="29"/>
      <c r="V11" s="29"/>
      <c r="W11" s="29"/>
      <c r="X11" s="29"/>
      <c r="Y11" s="193"/>
      <c r="Z11" s="193"/>
      <c r="AA11" s="29"/>
      <c r="AB11" s="29"/>
      <c r="AC11" s="29"/>
      <c r="AD11" s="29"/>
      <c r="AE11" s="193"/>
      <c r="AF11" s="193"/>
      <c r="AG11" s="29"/>
      <c r="AH11" s="29"/>
      <c r="AI11" s="193"/>
      <c r="AJ11" s="193"/>
      <c r="AK11" s="29"/>
      <c r="AL11" s="29"/>
      <c r="AM11" s="193"/>
      <c r="AN11" s="193"/>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200">
        <v>0</v>
      </c>
      <c r="BL11" s="201">
        <v>0</v>
      </c>
      <c r="BM11" s="200">
        <v>0</v>
      </c>
      <c r="BN11" s="200">
        <v>0</v>
      </c>
      <c r="BO11" s="200">
        <v>0</v>
      </c>
      <c r="BP11" s="200">
        <v>0</v>
      </c>
      <c r="BQ11" s="179">
        <v>0</v>
      </c>
      <c r="BR11" s="200">
        <v>2</v>
      </c>
      <c r="BS11" s="179">
        <v>11</v>
      </c>
      <c r="BT11" s="179">
        <v>0</v>
      </c>
      <c r="BU11" s="179">
        <v>2</v>
      </c>
      <c r="BV11" s="179">
        <v>1</v>
      </c>
      <c r="BW11" s="179">
        <v>2</v>
      </c>
      <c r="BX11" s="179">
        <v>1</v>
      </c>
      <c r="BY11" s="179">
        <v>5</v>
      </c>
      <c r="BZ11" s="179">
        <v>0</v>
      </c>
      <c r="CA11" s="179">
        <v>20</v>
      </c>
      <c r="CB11" s="179">
        <v>9</v>
      </c>
      <c r="CC11" s="179">
        <v>43</v>
      </c>
      <c r="CD11" s="179">
        <v>20</v>
      </c>
      <c r="CE11" s="179">
        <v>14</v>
      </c>
      <c r="CF11" s="179">
        <v>9</v>
      </c>
      <c r="CG11" s="179">
        <v>9</v>
      </c>
      <c r="CH11" s="179">
        <v>5</v>
      </c>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row>
    <row r="12" spans="1:112" s="178" customFormat="1" ht="15.75" customHeight="1" x14ac:dyDescent="0.2">
      <c r="A12" s="184" t="s">
        <v>86</v>
      </c>
      <c r="B12" s="170">
        <v>8</v>
      </c>
      <c r="C12" s="170"/>
      <c r="D12" s="182" t="s">
        <v>463</v>
      </c>
      <c r="E12" s="117"/>
      <c r="F12" s="117"/>
      <c r="G12" s="182" t="s">
        <v>439</v>
      </c>
      <c r="H12" s="184"/>
      <c r="I12" s="179"/>
      <c r="J12" s="179"/>
      <c r="K12" s="29"/>
      <c r="L12" s="29"/>
      <c r="M12" s="29"/>
      <c r="N12" s="29"/>
      <c r="O12" s="193"/>
      <c r="P12" s="193"/>
      <c r="Q12" s="29"/>
      <c r="R12" s="29"/>
      <c r="S12" s="29"/>
      <c r="T12" s="29"/>
      <c r="U12" s="29"/>
      <c r="V12" s="29"/>
      <c r="W12" s="29"/>
      <c r="X12" s="29"/>
      <c r="Y12" s="193"/>
      <c r="Z12" s="193"/>
      <c r="AA12" s="29"/>
      <c r="AB12" s="29"/>
      <c r="AC12" s="29"/>
      <c r="AD12" s="29"/>
      <c r="AE12" s="193"/>
      <c r="AF12" s="193"/>
      <c r="AG12" s="29"/>
      <c r="AH12" s="29"/>
      <c r="AI12" s="193"/>
      <c r="AJ12" s="193"/>
      <c r="AK12" s="29"/>
      <c r="AL12" s="29"/>
      <c r="AM12" s="193"/>
      <c r="AN12" s="193"/>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200" t="s">
        <v>482</v>
      </c>
      <c r="BL12" s="201" t="s">
        <v>482</v>
      </c>
      <c r="BM12" s="200" t="s">
        <v>482</v>
      </c>
      <c r="BN12" s="200" t="s">
        <v>482</v>
      </c>
      <c r="BO12" s="200" t="s">
        <v>482</v>
      </c>
      <c r="BP12" s="200" t="s">
        <v>482</v>
      </c>
      <c r="BQ12" s="179" t="s">
        <v>482</v>
      </c>
      <c r="BR12" s="200" t="s">
        <v>482</v>
      </c>
      <c r="BS12" s="179">
        <v>0</v>
      </c>
      <c r="BT12" s="179">
        <v>0</v>
      </c>
      <c r="BU12" s="179" t="s">
        <v>482</v>
      </c>
      <c r="BV12" s="179" t="s">
        <v>482</v>
      </c>
      <c r="BW12" s="179" t="s">
        <v>482</v>
      </c>
      <c r="BX12" s="179" t="s">
        <v>482</v>
      </c>
      <c r="BY12" s="179" t="s">
        <v>482</v>
      </c>
      <c r="BZ12" s="179" t="s">
        <v>482</v>
      </c>
      <c r="CA12" s="179" t="s">
        <v>482</v>
      </c>
      <c r="CB12" s="179" t="s">
        <v>482</v>
      </c>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row>
    <row r="13" spans="1:112" s="178" customFormat="1" ht="15.75" customHeight="1" x14ac:dyDescent="0.2">
      <c r="A13" s="184" t="s">
        <v>86</v>
      </c>
      <c r="B13" s="170">
        <v>9</v>
      </c>
      <c r="C13" s="170"/>
      <c r="D13" s="182" t="s">
        <v>464</v>
      </c>
      <c r="E13" s="117"/>
      <c r="F13" s="117"/>
      <c r="G13" s="182" t="s">
        <v>477</v>
      </c>
      <c r="H13" s="184"/>
      <c r="I13" s="179"/>
      <c r="J13" s="179"/>
      <c r="K13" s="29"/>
      <c r="L13" s="29"/>
      <c r="M13" s="29"/>
      <c r="N13" s="29"/>
      <c r="O13" s="193"/>
      <c r="P13" s="193"/>
      <c r="Q13" s="29"/>
      <c r="R13" s="29"/>
      <c r="S13" s="29"/>
      <c r="T13" s="29"/>
      <c r="U13" s="29"/>
      <c r="V13" s="29"/>
      <c r="W13" s="29"/>
      <c r="X13" s="29"/>
      <c r="Y13" s="193"/>
      <c r="Z13" s="193"/>
      <c r="AA13" s="29"/>
      <c r="AB13" s="29"/>
      <c r="AC13" s="29"/>
      <c r="AD13" s="29"/>
      <c r="AE13" s="193"/>
      <c r="AF13" s="193"/>
      <c r="AG13" s="29"/>
      <c r="AH13" s="29"/>
      <c r="AI13" s="193"/>
      <c r="AJ13" s="193"/>
      <c r="AK13" s="29"/>
      <c r="AL13" s="29"/>
      <c r="AM13" s="193"/>
      <c r="AN13" s="193"/>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200" t="s">
        <v>482</v>
      </c>
      <c r="BL13" s="201" t="s">
        <v>482</v>
      </c>
      <c r="BM13" s="200">
        <v>0</v>
      </c>
      <c r="BN13" s="200">
        <v>0</v>
      </c>
      <c r="BO13" s="200">
        <v>0</v>
      </c>
      <c r="BP13" s="200">
        <v>0</v>
      </c>
      <c r="BQ13" s="179" t="s">
        <v>482</v>
      </c>
      <c r="BR13" s="200" t="s">
        <v>482</v>
      </c>
      <c r="BS13" s="179">
        <v>0</v>
      </c>
      <c r="BT13" s="179">
        <v>0</v>
      </c>
      <c r="BU13" s="179">
        <v>0</v>
      </c>
      <c r="BV13" s="179">
        <v>0</v>
      </c>
      <c r="BW13" s="179">
        <v>0</v>
      </c>
      <c r="BX13" s="179">
        <v>0</v>
      </c>
      <c r="BY13" s="179">
        <v>0</v>
      </c>
      <c r="BZ13" s="179">
        <v>0</v>
      </c>
      <c r="CA13" s="179">
        <v>0</v>
      </c>
      <c r="CB13" s="179">
        <v>0</v>
      </c>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row>
    <row r="14" spans="1:112" s="178" customFormat="1" ht="15.75" customHeight="1" x14ac:dyDescent="0.2">
      <c r="A14" s="184" t="s">
        <v>86</v>
      </c>
      <c r="B14" s="170">
        <v>10.1</v>
      </c>
      <c r="C14" s="170"/>
      <c r="D14" s="92" t="s">
        <v>465</v>
      </c>
      <c r="E14" s="117"/>
      <c r="F14" s="117"/>
      <c r="G14" s="92" t="s">
        <v>478</v>
      </c>
      <c r="H14" s="184"/>
      <c r="I14" s="179"/>
      <c r="J14" s="179"/>
      <c r="K14" s="29"/>
      <c r="L14" s="29"/>
      <c r="M14" s="29"/>
      <c r="N14" s="29"/>
      <c r="O14" s="193"/>
      <c r="P14" s="193"/>
      <c r="Q14" s="29"/>
      <c r="R14" s="29"/>
      <c r="S14" s="29"/>
      <c r="T14" s="29"/>
      <c r="U14" s="29"/>
      <c r="V14" s="29"/>
      <c r="W14" s="29"/>
      <c r="X14" s="29"/>
      <c r="Y14" s="193"/>
      <c r="Z14" s="193"/>
      <c r="AA14" s="29"/>
      <c r="AB14" s="29"/>
      <c r="AC14" s="29"/>
      <c r="AD14" s="29"/>
      <c r="AE14" s="193"/>
      <c r="AF14" s="193"/>
      <c r="AG14" s="29"/>
      <c r="AH14" s="29"/>
      <c r="AI14" s="193"/>
      <c r="AJ14" s="193"/>
      <c r="AK14" s="29"/>
      <c r="AL14" s="29"/>
      <c r="AM14" s="193"/>
      <c r="AN14" s="193"/>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t="s">
        <v>482</v>
      </c>
      <c r="BL14" s="199" t="s">
        <v>482</v>
      </c>
      <c r="BM14" s="179">
        <v>1</v>
      </c>
      <c r="BN14" s="179">
        <v>0</v>
      </c>
      <c r="BO14" s="179">
        <v>1</v>
      </c>
      <c r="BP14" s="179">
        <v>0</v>
      </c>
      <c r="BQ14" s="179" t="s">
        <v>483</v>
      </c>
      <c r="BR14" s="179">
        <v>0</v>
      </c>
      <c r="BS14" s="179">
        <v>10</v>
      </c>
      <c r="BT14" s="179">
        <v>0</v>
      </c>
      <c r="BU14" s="179">
        <v>8</v>
      </c>
      <c r="BV14" s="179">
        <v>27</v>
      </c>
      <c r="BW14" s="179">
        <v>46</v>
      </c>
      <c r="BX14" s="179">
        <v>40</v>
      </c>
      <c r="BY14" s="179">
        <v>34</v>
      </c>
      <c r="BZ14" s="179">
        <v>49</v>
      </c>
      <c r="CA14" s="179">
        <v>72</v>
      </c>
      <c r="CB14" s="179">
        <v>84</v>
      </c>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row>
    <row r="15" spans="1:112" s="178" customFormat="1" ht="15.75" customHeight="1" x14ac:dyDescent="0.2">
      <c r="A15" s="184" t="s">
        <v>86</v>
      </c>
      <c r="B15" s="170">
        <v>12.1</v>
      </c>
      <c r="C15" s="170"/>
      <c r="D15" s="92" t="s">
        <v>466</v>
      </c>
      <c r="E15" s="117"/>
      <c r="F15" s="117"/>
      <c r="G15" s="92" t="s">
        <v>479</v>
      </c>
      <c r="H15" s="184"/>
      <c r="I15" s="179"/>
      <c r="J15" s="179"/>
      <c r="K15" s="29"/>
      <c r="L15" s="29"/>
      <c r="M15" s="29"/>
      <c r="N15" s="29"/>
      <c r="O15" s="193"/>
      <c r="P15" s="193"/>
      <c r="Q15" s="29"/>
      <c r="R15" s="29"/>
      <c r="S15" s="29"/>
      <c r="T15" s="29"/>
      <c r="U15" s="29"/>
      <c r="V15" s="29"/>
      <c r="W15" s="29"/>
      <c r="X15" s="29"/>
      <c r="Y15" s="193"/>
      <c r="Z15" s="193"/>
      <c r="AA15" s="29"/>
      <c r="AB15" s="29"/>
      <c r="AC15" s="29"/>
      <c r="AD15" s="29"/>
      <c r="AE15" s="193"/>
      <c r="AF15" s="193"/>
      <c r="AG15" s="29"/>
      <c r="AH15" s="29"/>
      <c r="AI15" s="193"/>
      <c r="AJ15" s="193"/>
      <c r="AK15" s="29"/>
      <c r="AL15" s="29"/>
      <c r="AM15" s="193"/>
      <c r="AN15" s="193"/>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v>0</v>
      </c>
      <c r="BL15" s="199">
        <v>0</v>
      </c>
      <c r="BM15" s="179">
        <v>0</v>
      </c>
      <c r="BN15" s="179">
        <v>0</v>
      </c>
      <c r="BO15" s="179">
        <v>0</v>
      </c>
      <c r="BP15" s="179">
        <v>0</v>
      </c>
      <c r="BQ15" s="179">
        <v>0</v>
      </c>
      <c r="BR15" s="179">
        <v>0</v>
      </c>
      <c r="BS15" s="179">
        <v>0</v>
      </c>
      <c r="BT15" s="179">
        <v>1</v>
      </c>
      <c r="BU15" s="179">
        <v>0</v>
      </c>
      <c r="BV15" s="179">
        <v>0</v>
      </c>
      <c r="BW15" s="179">
        <v>2</v>
      </c>
      <c r="BX15" s="179">
        <v>0</v>
      </c>
      <c r="BY15" s="179">
        <v>0</v>
      </c>
      <c r="BZ15" s="179">
        <v>1</v>
      </c>
      <c r="CA15" s="179">
        <v>0</v>
      </c>
      <c r="CB15" s="179">
        <v>0</v>
      </c>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row>
    <row r="16" spans="1:112" s="178" customFormat="1" ht="15.75" customHeight="1" x14ac:dyDescent="0.2">
      <c r="A16" s="184" t="s">
        <v>86</v>
      </c>
      <c r="B16" s="170" t="s">
        <v>453</v>
      </c>
      <c r="C16" s="170"/>
      <c r="D16" s="92" t="s">
        <v>467</v>
      </c>
      <c r="E16" s="117"/>
      <c r="F16" s="117"/>
      <c r="G16" s="92" t="s">
        <v>480</v>
      </c>
      <c r="H16" s="92" t="s">
        <v>481</v>
      </c>
      <c r="I16" s="179"/>
      <c r="J16" s="179"/>
      <c r="K16" s="29"/>
      <c r="L16" s="29"/>
      <c r="M16" s="29"/>
      <c r="N16" s="29"/>
      <c r="O16" s="193"/>
      <c r="P16" s="193"/>
      <c r="Q16" s="29"/>
      <c r="R16" s="29"/>
      <c r="S16" s="29"/>
      <c r="T16" s="29"/>
      <c r="U16" s="29"/>
      <c r="V16" s="29"/>
      <c r="W16" s="29"/>
      <c r="X16" s="29"/>
      <c r="Y16" s="193"/>
      <c r="Z16" s="193"/>
      <c r="AA16" s="29"/>
      <c r="AB16" s="29"/>
      <c r="AC16" s="29"/>
      <c r="AD16" s="29"/>
      <c r="AE16" s="193"/>
      <c r="AF16" s="193"/>
      <c r="AG16" s="29"/>
      <c r="AH16" s="29"/>
      <c r="AI16" s="193"/>
      <c r="AJ16" s="193"/>
      <c r="AK16" s="29"/>
      <c r="AL16" s="29"/>
      <c r="AM16" s="193"/>
      <c r="AN16" s="193"/>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v>0</v>
      </c>
      <c r="BV16" s="179">
        <v>0</v>
      </c>
      <c r="BW16" s="179">
        <v>0</v>
      </c>
      <c r="BX16" s="179">
        <v>0</v>
      </c>
      <c r="BY16" s="179">
        <v>0</v>
      </c>
      <c r="BZ16" s="179">
        <v>0</v>
      </c>
      <c r="CA16" s="179">
        <v>0</v>
      </c>
      <c r="CB16" s="179">
        <v>0</v>
      </c>
      <c r="CC16" s="179">
        <v>1</v>
      </c>
      <c r="CD16" s="179">
        <v>3</v>
      </c>
      <c r="CE16" s="179">
        <v>4</v>
      </c>
      <c r="CF16" s="179">
        <v>2</v>
      </c>
      <c r="CG16" s="179">
        <v>4</v>
      </c>
      <c r="CH16" s="179">
        <v>5</v>
      </c>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row>
    <row r="17" spans="1:112" s="178" customFormat="1" ht="15.75" customHeight="1" x14ac:dyDescent="0.2">
      <c r="A17" s="184" t="s">
        <v>86</v>
      </c>
      <c r="B17" s="170" t="s">
        <v>454</v>
      </c>
      <c r="C17" s="170"/>
      <c r="D17" s="92" t="s">
        <v>468</v>
      </c>
      <c r="E17" s="117"/>
      <c r="F17" s="117"/>
      <c r="G17" s="92" t="s">
        <v>480</v>
      </c>
      <c r="H17" s="92" t="s">
        <v>481</v>
      </c>
      <c r="I17" s="179"/>
      <c r="J17" s="179"/>
      <c r="K17" s="29"/>
      <c r="L17" s="29"/>
      <c r="M17" s="29"/>
      <c r="N17" s="29"/>
      <c r="O17" s="193"/>
      <c r="P17" s="193"/>
      <c r="Q17" s="29"/>
      <c r="R17" s="29"/>
      <c r="S17" s="29"/>
      <c r="T17" s="29"/>
      <c r="U17" s="29"/>
      <c r="V17" s="29"/>
      <c r="W17" s="29"/>
      <c r="X17" s="29"/>
      <c r="Y17" s="193"/>
      <c r="Z17" s="193"/>
      <c r="AA17" s="29"/>
      <c r="AB17" s="29"/>
      <c r="AC17" s="29"/>
      <c r="AD17" s="29"/>
      <c r="AE17" s="193"/>
      <c r="AF17" s="193"/>
      <c r="AG17" s="29"/>
      <c r="AH17" s="29"/>
      <c r="AI17" s="193"/>
      <c r="AJ17" s="193"/>
      <c r="AK17" s="29"/>
      <c r="AL17" s="29"/>
      <c r="AM17" s="193"/>
      <c r="AN17" s="193"/>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v>0</v>
      </c>
      <c r="BV17" s="179">
        <v>0</v>
      </c>
      <c r="BW17" s="179">
        <v>0</v>
      </c>
      <c r="BX17" s="179">
        <v>0</v>
      </c>
      <c r="BY17" s="179">
        <v>0</v>
      </c>
      <c r="BZ17" s="179">
        <v>0</v>
      </c>
      <c r="CA17" s="179">
        <v>0</v>
      </c>
      <c r="CB17" s="179">
        <v>0</v>
      </c>
      <c r="CC17" s="179">
        <v>0</v>
      </c>
      <c r="CD17" s="179">
        <v>1</v>
      </c>
      <c r="CE17" s="179">
        <v>0</v>
      </c>
      <c r="CF17" s="179">
        <v>0</v>
      </c>
      <c r="CG17" s="179">
        <v>1</v>
      </c>
      <c r="CH17" s="179">
        <v>10</v>
      </c>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row>
    <row r="18" spans="1:112" s="178" customFormat="1" ht="15.75" customHeight="1" x14ac:dyDescent="0.2">
      <c r="A18" s="184" t="s">
        <v>86</v>
      </c>
      <c r="B18" s="170" t="s">
        <v>455</v>
      </c>
      <c r="C18" s="170"/>
      <c r="D18" s="92" t="s">
        <v>469</v>
      </c>
      <c r="E18" s="117"/>
      <c r="F18" s="117"/>
      <c r="G18" s="92" t="s">
        <v>480</v>
      </c>
      <c r="H18" s="192" t="s">
        <v>481</v>
      </c>
      <c r="I18" s="179"/>
      <c r="J18" s="179"/>
      <c r="K18" s="29"/>
      <c r="L18" s="29"/>
      <c r="M18" s="29"/>
      <c r="N18" s="29"/>
      <c r="O18" s="193"/>
      <c r="P18" s="193"/>
      <c r="Q18" s="29"/>
      <c r="R18" s="29"/>
      <c r="S18" s="29"/>
      <c r="T18" s="29"/>
      <c r="U18" s="29"/>
      <c r="V18" s="29"/>
      <c r="W18" s="29"/>
      <c r="X18" s="29"/>
      <c r="Y18" s="193"/>
      <c r="Z18" s="193"/>
      <c r="AA18" s="29"/>
      <c r="AB18" s="29"/>
      <c r="AC18" s="29"/>
      <c r="AD18" s="29"/>
      <c r="AE18" s="193"/>
      <c r="AF18" s="193"/>
      <c r="AG18" s="29"/>
      <c r="AH18" s="29"/>
      <c r="AI18" s="193"/>
      <c r="AJ18" s="193"/>
      <c r="AK18" s="29"/>
      <c r="AL18" s="29"/>
      <c r="AM18" s="193"/>
      <c r="AN18" s="193"/>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v>0</v>
      </c>
      <c r="BV18" s="179">
        <v>0</v>
      </c>
      <c r="BW18" s="179">
        <v>0</v>
      </c>
      <c r="BX18" s="179">
        <v>0</v>
      </c>
      <c r="BY18" s="179">
        <v>0</v>
      </c>
      <c r="BZ18" s="179">
        <v>0</v>
      </c>
      <c r="CA18" s="179">
        <v>0</v>
      </c>
      <c r="CB18" s="179">
        <v>0</v>
      </c>
      <c r="CC18" s="179">
        <v>0</v>
      </c>
      <c r="CD18" s="179">
        <v>0</v>
      </c>
      <c r="CE18" s="179">
        <v>1</v>
      </c>
      <c r="CF18" s="179">
        <v>2</v>
      </c>
      <c r="CG18" s="179">
        <v>0</v>
      </c>
      <c r="CH18" s="179">
        <v>2</v>
      </c>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row>
    <row r="19" spans="1:112" s="178" customFormat="1" ht="15.75" customHeight="1" x14ac:dyDescent="0.2">
      <c r="A19" s="184" t="s">
        <v>86</v>
      </c>
      <c r="B19" s="170" t="s">
        <v>456</v>
      </c>
      <c r="C19" s="170"/>
      <c r="D19" s="92" t="s">
        <v>470</v>
      </c>
      <c r="E19" s="117"/>
      <c r="F19" s="117"/>
      <c r="G19" s="92" t="s">
        <v>480</v>
      </c>
      <c r="H19" s="92" t="s">
        <v>481</v>
      </c>
      <c r="I19" s="179"/>
      <c r="J19" s="179"/>
      <c r="K19" s="29"/>
      <c r="L19" s="29"/>
      <c r="M19" s="29"/>
      <c r="N19" s="29"/>
      <c r="O19" s="193"/>
      <c r="P19" s="193"/>
      <c r="Q19" s="29"/>
      <c r="R19" s="29"/>
      <c r="S19" s="29"/>
      <c r="T19" s="29"/>
      <c r="U19" s="29"/>
      <c r="V19" s="29"/>
      <c r="W19" s="29"/>
      <c r="X19" s="29"/>
      <c r="Y19" s="193"/>
      <c r="Z19" s="193"/>
      <c r="AA19" s="29"/>
      <c r="AB19" s="29"/>
      <c r="AC19" s="29"/>
      <c r="AD19" s="29"/>
      <c r="AE19" s="193"/>
      <c r="AF19" s="193"/>
      <c r="AG19" s="29"/>
      <c r="AH19" s="29"/>
      <c r="AI19" s="193"/>
      <c r="AJ19" s="193"/>
      <c r="AK19" s="29"/>
      <c r="AL19" s="29"/>
      <c r="AM19" s="193"/>
      <c r="AN19" s="193"/>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v>0</v>
      </c>
      <c r="BV19" s="179">
        <v>0</v>
      </c>
      <c r="BW19" s="179">
        <v>0</v>
      </c>
      <c r="BX19" s="179">
        <v>0</v>
      </c>
      <c r="BY19" s="179">
        <v>0</v>
      </c>
      <c r="BZ19" s="179">
        <v>0</v>
      </c>
      <c r="CA19" s="179">
        <v>0</v>
      </c>
      <c r="CB19" s="179">
        <v>0</v>
      </c>
      <c r="CC19" s="179">
        <v>0</v>
      </c>
      <c r="CD19" s="179">
        <v>0</v>
      </c>
      <c r="CE19" s="179">
        <v>0</v>
      </c>
      <c r="CF19" s="179">
        <v>2</v>
      </c>
      <c r="CG19" s="179">
        <v>1</v>
      </c>
      <c r="CH19" s="179">
        <v>1</v>
      </c>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row>
    <row r="20" spans="1:112" s="178" customFormat="1" ht="15.75" customHeight="1" x14ac:dyDescent="0.2">
      <c r="A20" s="184" t="s">
        <v>86</v>
      </c>
      <c r="B20" s="170" t="s">
        <v>457</v>
      </c>
      <c r="C20" s="170"/>
      <c r="D20" s="191" t="s">
        <v>471</v>
      </c>
      <c r="E20" s="117"/>
      <c r="F20" s="117"/>
      <c r="G20" s="182" t="s">
        <v>480</v>
      </c>
      <c r="H20" s="182" t="s">
        <v>481</v>
      </c>
      <c r="I20" s="179"/>
      <c r="J20" s="179"/>
      <c r="K20" s="29"/>
      <c r="L20" s="29"/>
      <c r="M20" s="29"/>
      <c r="N20" s="29"/>
      <c r="O20" s="193"/>
      <c r="P20" s="193"/>
      <c r="Q20" s="29"/>
      <c r="R20" s="29"/>
      <c r="S20" s="29"/>
      <c r="T20" s="29"/>
      <c r="U20" s="29"/>
      <c r="V20" s="29"/>
      <c r="W20" s="29"/>
      <c r="X20" s="29"/>
      <c r="Y20" s="193"/>
      <c r="Z20" s="193"/>
      <c r="AA20" s="29"/>
      <c r="AB20" s="29"/>
      <c r="AC20" s="29"/>
      <c r="AD20" s="29"/>
      <c r="AE20" s="193"/>
      <c r="AF20" s="193"/>
      <c r="AG20" s="29"/>
      <c r="AH20" s="29"/>
      <c r="AI20" s="193"/>
      <c r="AJ20" s="193"/>
      <c r="AK20" s="29"/>
      <c r="AL20" s="29"/>
      <c r="AM20" s="193"/>
      <c r="AN20" s="193"/>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v>0</v>
      </c>
      <c r="BV20" s="179">
        <v>0</v>
      </c>
      <c r="BW20" s="179">
        <v>0</v>
      </c>
      <c r="BX20" s="179">
        <v>0</v>
      </c>
      <c r="BY20" s="179">
        <v>0</v>
      </c>
      <c r="BZ20" s="179">
        <v>0</v>
      </c>
      <c r="CA20" s="179">
        <v>0</v>
      </c>
      <c r="CB20" s="179">
        <v>0</v>
      </c>
      <c r="CC20" s="179">
        <v>0</v>
      </c>
      <c r="CD20" s="179">
        <v>0</v>
      </c>
      <c r="CE20" s="179">
        <v>1</v>
      </c>
      <c r="CF20" s="179">
        <v>2</v>
      </c>
      <c r="CG20" s="179">
        <v>0</v>
      </c>
      <c r="CH20" s="179">
        <v>0</v>
      </c>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row>
    <row r="21" spans="1:112" s="178" customFormat="1" ht="15.75" customHeight="1" x14ac:dyDescent="0.2">
      <c r="A21" s="184" t="s">
        <v>86</v>
      </c>
      <c r="B21" s="170" t="s">
        <v>458</v>
      </c>
      <c r="C21" s="170"/>
      <c r="D21" s="182" t="s">
        <v>460</v>
      </c>
      <c r="E21" s="117"/>
      <c r="F21" s="117"/>
      <c r="G21" s="182" t="s">
        <v>480</v>
      </c>
      <c r="H21" s="182" t="s">
        <v>481</v>
      </c>
      <c r="I21" s="179"/>
      <c r="J21" s="179"/>
      <c r="K21" s="29"/>
      <c r="L21" s="29"/>
      <c r="M21" s="29"/>
      <c r="N21" s="29"/>
      <c r="O21" s="193"/>
      <c r="P21" s="193"/>
      <c r="Q21" s="29"/>
      <c r="R21" s="29"/>
      <c r="S21" s="29"/>
      <c r="T21" s="29"/>
      <c r="U21" s="29"/>
      <c r="V21" s="29"/>
      <c r="W21" s="29"/>
      <c r="X21" s="29"/>
      <c r="Y21" s="193"/>
      <c r="Z21" s="193"/>
      <c r="AA21" s="29"/>
      <c r="AB21" s="29"/>
      <c r="AC21" s="29"/>
      <c r="AD21" s="29"/>
      <c r="AE21" s="193"/>
      <c r="AF21" s="193"/>
      <c r="AG21" s="29"/>
      <c r="AH21" s="29"/>
      <c r="AI21" s="193"/>
      <c r="AJ21" s="193"/>
      <c r="AK21" s="29"/>
      <c r="AL21" s="29"/>
      <c r="AM21" s="193"/>
      <c r="AN21" s="193"/>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v>0</v>
      </c>
      <c r="BV21" s="179">
        <v>0</v>
      </c>
      <c r="BW21" s="179">
        <v>0</v>
      </c>
      <c r="BX21" s="179">
        <v>0</v>
      </c>
      <c r="BY21" s="179">
        <v>0</v>
      </c>
      <c r="BZ21" s="179">
        <v>0</v>
      </c>
      <c r="CA21" s="179">
        <v>0</v>
      </c>
      <c r="CB21" s="179">
        <v>0</v>
      </c>
      <c r="CC21" s="179">
        <v>0</v>
      </c>
      <c r="CD21" s="179">
        <v>0</v>
      </c>
      <c r="CE21" s="179">
        <v>0</v>
      </c>
      <c r="CF21" s="179">
        <v>0</v>
      </c>
      <c r="CG21" s="179">
        <v>1</v>
      </c>
      <c r="CH21" s="179">
        <v>1</v>
      </c>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row>
    <row r="22" spans="1:112" s="213" customFormat="1" ht="15.75" customHeight="1" x14ac:dyDescent="0.2">
      <c r="A22" s="207" t="s">
        <v>86</v>
      </c>
      <c r="B22" s="208">
        <v>10</v>
      </c>
      <c r="C22" s="208"/>
      <c r="D22" s="207" t="s">
        <v>435</v>
      </c>
      <c r="E22" s="209"/>
      <c r="F22" s="209"/>
      <c r="G22" s="207" t="s">
        <v>27</v>
      </c>
      <c r="H22" s="207" t="s">
        <v>436</v>
      </c>
      <c r="I22" s="71"/>
      <c r="J22" s="71"/>
      <c r="K22" s="210"/>
      <c r="L22" s="210"/>
      <c r="M22" s="210"/>
      <c r="N22" s="210"/>
      <c r="O22" s="211">
        <v>0</v>
      </c>
      <c r="P22" s="211">
        <v>0</v>
      </c>
      <c r="Q22" s="210"/>
      <c r="R22" s="210"/>
      <c r="S22" s="210"/>
      <c r="T22" s="210"/>
      <c r="U22" s="210"/>
      <c r="V22" s="210"/>
      <c r="W22" s="210"/>
      <c r="X22" s="210"/>
      <c r="Y22" s="211">
        <v>0</v>
      </c>
      <c r="Z22" s="211">
        <v>0</v>
      </c>
      <c r="AA22" s="210"/>
      <c r="AB22" s="210"/>
      <c r="AC22" s="210"/>
      <c r="AD22" s="210"/>
      <c r="AE22" s="211">
        <v>0</v>
      </c>
      <c r="AF22" s="211">
        <v>0</v>
      </c>
      <c r="AG22" s="210"/>
      <c r="AH22" s="210"/>
      <c r="AI22" s="211">
        <v>0</v>
      </c>
      <c r="AJ22" s="211">
        <v>0</v>
      </c>
      <c r="AK22" s="210"/>
      <c r="AL22" s="210"/>
      <c r="AM22" s="212">
        <v>0</v>
      </c>
      <c r="AN22" s="212">
        <v>0</v>
      </c>
      <c r="AO22" s="71"/>
      <c r="AP22" s="71"/>
      <c r="AQ22" s="71">
        <v>0</v>
      </c>
      <c r="AR22" s="71">
        <v>0</v>
      </c>
      <c r="AS22" s="71"/>
      <c r="AT22" s="71"/>
      <c r="AU22" s="71">
        <v>0</v>
      </c>
      <c r="AV22" s="71">
        <v>0</v>
      </c>
      <c r="AW22" s="71"/>
      <c r="AX22" s="71"/>
      <c r="AY22" s="71">
        <v>0</v>
      </c>
      <c r="AZ22" s="71">
        <v>0</v>
      </c>
      <c r="BA22" s="71"/>
      <c r="BB22" s="71"/>
      <c r="BC22" s="71">
        <v>0</v>
      </c>
      <c r="BD22" s="71">
        <v>0</v>
      </c>
      <c r="BG22" s="71">
        <v>0</v>
      </c>
      <c r="BH22" s="71">
        <v>0</v>
      </c>
      <c r="BK22" s="71">
        <v>0</v>
      </c>
      <c r="BL22" s="71">
        <v>0</v>
      </c>
      <c r="BO22" s="71">
        <v>3</v>
      </c>
      <c r="BP22" s="71">
        <v>1</v>
      </c>
      <c r="BQ22" s="71">
        <v>0</v>
      </c>
      <c r="BR22" s="71">
        <v>10</v>
      </c>
      <c r="BS22" s="71">
        <v>1</v>
      </c>
      <c r="BT22" s="71">
        <v>6</v>
      </c>
      <c r="BU22" s="71">
        <v>5</v>
      </c>
      <c r="BV22" s="71">
        <v>2</v>
      </c>
      <c r="BW22" s="71">
        <v>8</v>
      </c>
      <c r="BX22" s="71">
        <v>11</v>
      </c>
      <c r="BY22" s="71">
        <v>22</v>
      </c>
      <c r="BZ22" s="71">
        <v>4</v>
      </c>
      <c r="CA22" s="71">
        <v>21</v>
      </c>
      <c r="CB22" s="71">
        <v>15</v>
      </c>
      <c r="CC22" s="71">
        <v>48</v>
      </c>
      <c r="CD22" s="71"/>
      <c r="CE22" s="71">
        <v>82</v>
      </c>
      <c r="CF22" s="71"/>
      <c r="CG22" s="71">
        <v>226</v>
      </c>
      <c r="CH22" s="71"/>
      <c r="CI22" s="71">
        <v>148</v>
      </c>
      <c r="CJ22" s="71"/>
      <c r="CK22" s="71">
        <v>664</v>
      </c>
      <c r="CL22" s="71"/>
      <c r="CM22" s="71">
        <v>2213</v>
      </c>
      <c r="CN22" s="71"/>
      <c r="CO22" s="75">
        <v>1528</v>
      </c>
      <c r="CP22" s="71"/>
      <c r="CQ22" s="75">
        <v>723</v>
      </c>
      <c r="CR22" s="71"/>
      <c r="CS22" s="75">
        <v>516</v>
      </c>
      <c r="CT22" s="71"/>
      <c r="CU22" s="75">
        <v>399</v>
      </c>
      <c r="CV22" s="71"/>
      <c r="CW22" s="75">
        <v>457</v>
      </c>
      <c r="CX22" s="71"/>
      <c r="CY22" s="75">
        <v>254</v>
      </c>
      <c r="CZ22" s="71"/>
      <c r="DA22" s="75">
        <v>151</v>
      </c>
      <c r="DB22" s="71"/>
      <c r="DC22" s="75">
        <v>2</v>
      </c>
      <c r="DD22" s="71"/>
      <c r="DE22" s="75">
        <v>4</v>
      </c>
      <c r="DF22" s="71"/>
      <c r="DG22" s="75">
        <v>16</v>
      </c>
      <c r="DH22" s="71"/>
    </row>
    <row r="23" spans="1:112" ht="15.75" customHeight="1" x14ac:dyDescent="0.2">
      <c r="A23" s="184" t="s">
        <v>86</v>
      </c>
      <c r="B23" s="170">
        <v>11</v>
      </c>
      <c r="C23" s="170"/>
      <c r="D23" s="184" t="s">
        <v>435</v>
      </c>
      <c r="E23" s="117"/>
      <c r="F23" s="117"/>
      <c r="G23" s="184" t="s">
        <v>437</v>
      </c>
      <c r="H23" s="184" t="s">
        <v>394</v>
      </c>
      <c r="I23" s="179"/>
      <c r="J23" s="179"/>
      <c r="K23" s="30"/>
      <c r="L23" s="30"/>
      <c r="M23" s="30"/>
      <c r="N23" s="30"/>
      <c r="O23" s="193"/>
      <c r="P23" s="193"/>
      <c r="Q23" s="30"/>
      <c r="R23" s="30"/>
      <c r="S23" s="30"/>
      <c r="T23" s="30"/>
      <c r="U23" s="30"/>
      <c r="V23" s="30"/>
      <c r="W23" s="30"/>
      <c r="X23" s="30"/>
      <c r="Y23" s="193"/>
      <c r="Z23" s="193"/>
      <c r="AA23" s="30"/>
      <c r="AB23" s="30"/>
      <c r="AC23" s="30"/>
      <c r="AD23" s="30"/>
      <c r="AE23" s="193"/>
      <c r="AF23" s="193"/>
      <c r="AG23" s="30"/>
      <c r="AH23" s="30"/>
      <c r="AI23" s="193"/>
      <c r="AJ23" s="193"/>
      <c r="AK23" s="30"/>
      <c r="AL23" s="30"/>
      <c r="AM23" s="200" t="s">
        <v>482</v>
      </c>
      <c r="AN23" s="200" t="s">
        <v>482</v>
      </c>
      <c r="AO23" s="179"/>
      <c r="AP23" s="179"/>
      <c r="AQ23" s="179" t="s">
        <v>482</v>
      </c>
      <c r="AR23" s="179" t="s">
        <v>482</v>
      </c>
      <c r="AS23" s="179"/>
      <c r="AT23" s="179"/>
      <c r="AU23" s="179">
        <v>0</v>
      </c>
      <c r="AV23" s="179">
        <v>0</v>
      </c>
      <c r="AW23" s="179"/>
      <c r="AX23" s="179"/>
      <c r="AY23" s="179">
        <v>0</v>
      </c>
      <c r="AZ23" s="179">
        <v>0</v>
      </c>
      <c r="BA23" s="179"/>
      <c r="BB23" s="179"/>
      <c r="BC23" s="179">
        <v>0</v>
      </c>
      <c r="BD23" s="179">
        <v>0</v>
      </c>
      <c r="BG23" s="179">
        <v>0</v>
      </c>
      <c r="BH23" s="179">
        <v>0</v>
      </c>
      <c r="BK23" s="179">
        <v>2</v>
      </c>
      <c r="BL23" s="179">
        <v>0</v>
      </c>
      <c r="BO23" s="179">
        <v>0</v>
      </c>
      <c r="BP23" s="179">
        <v>0</v>
      </c>
      <c r="BQ23" s="179" t="s">
        <v>482</v>
      </c>
      <c r="BR23" s="179" t="s">
        <v>482</v>
      </c>
      <c r="BS23" s="179">
        <v>2</v>
      </c>
      <c r="BT23" s="179">
        <v>5</v>
      </c>
      <c r="BU23" s="179">
        <v>10</v>
      </c>
      <c r="BV23" s="179">
        <v>5</v>
      </c>
      <c r="BW23" s="179">
        <v>5</v>
      </c>
      <c r="BX23" s="179">
        <v>2</v>
      </c>
      <c r="BY23" s="179">
        <v>4</v>
      </c>
      <c r="BZ23" s="179">
        <v>3</v>
      </c>
      <c r="CA23" s="179">
        <v>11</v>
      </c>
      <c r="CB23" s="179">
        <v>24</v>
      </c>
      <c r="CC23" s="179">
        <v>24</v>
      </c>
      <c r="CD23" s="179"/>
      <c r="CE23" s="179">
        <v>40</v>
      </c>
      <c r="CF23" s="179"/>
      <c r="CG23" s="179">
        <v>124</v>
      </c>
      <c r="CH23" s="179"/>
      <c r="CI23" s="179">
        <v>199</v>
      </c>
      <c r="CJ23" s="179"/>
      <c r="CK23" s="179">
        <v>526</v>
      </c>
      <c r="CL23" s="179"/>
      <c r="CM23" s="179">
        <v>755</v>
      </c>
      <c r="CN23" s="179"/>
      <c r="CO23" s="72">
        <v>719</v>
      </c>
      <c r="CP23" s="179"/>
      <c r="CQ23" s="72">
        <v>469</v>
      </c>
      <c r="CR23" s="179"/>
      <c r="CS23" s="72">
        <v>183</v>
      </c>
      <c r="CT23" s="179"/>
      <c r="CU23" s="72">
        <v>143</v>
      </c>
      <c r="CV23" s="179"/>
      <c r="CW23" s="72">
        <v>109</v>
      </c>
      <c r="CX23" s="179"/>
      <c r="CY23" s="72">
        <v>67</v>
      </c>
      <c r="CZ23" s="179"/>
      <c r="DA23" s="72">
        <v>0</v>
      </c>
      <c r="DB23" s="179"/>
      <c r="DC23" s="72">
        <v>0</v>
      </c>
      <c r="DD23" s="179"/>
      <c r="DE23" s="72">
        <v>3</v>
      </c>
      <c r="DF23" s="179"/>
      <c r="DG23" s="72">
        <v>3</v>
      </c>
      <c r="DH23" s="179"/>
    </row>
    <row r="24" spans="1:112" ht="15.75" customHeight="1" x14ac:dyDescent="0.2">
      <c r="A24" s="184" t="s">
        <v>86</v>
      </c>
      <c r="B24" s="185">
        <v>12</v>
      </c>
      <c r="C24" s="185"/>
      <c r="D24" s="184" t="s">
        <v>435</v>
      </c>
      <c r="E24" s="117"/>
      <c r="F24" s="117"/>
      <c r="G24" s="184" t="s">
        <v>26</v>
      </c>
      <c r="H24" s="184" t="s">
        <v>438</v>
      </c>
      <c r="I24" s="30"/>
      <c r="J24" s="30"/>
      <c r="K24" s="30"/>
      <c r="L24" s="30"/>
      <c r="M24" s="30"/>
      <c r="N24" s="30"/>
      <c r="O24" s="193">
        <v>0</v>
      </c>
      <c r="P24" s="193">
        <v>0</v>
      </c>
      <c r="Q24" s="30"/>
      <c r="R24" s="30"/>
      <c r="S24" s="30"/>
      <c r="T24" s="30"/>
      <c r="U24" s="30"/>
      <c r="V24" s="30"/>
      <c r="W24" s="30"/>
      <c r="X24" s="30"/>
      <c r="Y24" s="193">
        <v>0</v>
      </c>
      <c r="Z24" s="193">
        <v>0</v>
      </c>
      <c r="AA24" s="30"/>
      <c r="AB24" s="30"/>
      <c r="AC24" s="30"/>
      <c r="AD24" s="30"/>
      <c r="AE24" s="193">
        <v>0</v>
      </c>
      <c r="AF24" s="193">
        <v>1</v>
      </c>
      <c r="AG24" s="30"/>
      <c r="AH24" s="30"/>
      <c r="AI24" s="193">
        <v>0</v>
      </c>
      <c r="AJ24" s="193">
        <v>0</v>
      </c>
      <c r="AK24" s="30"/>
      <c r="AL24" s="30"/>
      <c r="AM24" s="200">
        <v>0</v>
      </c>
      <c r="AN24" s="200">
        <v>0</v>
      </c>
      <c r="AO24" s="30"/>
      <c r="AP24" s="30"/>
      <c r="AQ24" s="179">
        <v>0</v>
      </c>
      <c r="AR24" s="179">
        <v>0</v>
      </c>
      <c r="AS24" s="30"/>
      <c r="AT24" s="30"/>
      <c r="AU24" s="179">
        <v>0</v>
      </c>
      <c r="AV24" s="179">
        <v>0</v>
      </c>
      <c r="AW24" s="30"/>
      <c r="AX24" s="30"/>
      <c r="AY24" s="179">
        <v>0</v>
      </c>
      <c r="AZ24" s="179">
        <v>0</v>
      </c>
      <c r="BA24" s="30"/>
      <c r="BB24" s="30"/>
      <c r="BC24" s="179">
        <v>0</v>
      </c>
      <c r="BD24" s="179">
        <v>0</v>
      </c>
      <c r="BG24" s="179">
        <v>0</v>
      </c>
      <c r="BH24" s="179">
        <v>0</v>
      </c>
      <c r="BK24" s="179">
        <v>0</v>
      </c>
      <c r="BL24" s="179">
        <v>1</v>
      </c>
      <c r="BO24" s="179">
        <v>0</v>
      </c>
      <c r="BP24" s="179">
        <v>2</v>
      </c>
      <c r="BQ24" s="179">
        <v>2</v>
      </c>
      <c r="BR24" s="179">
        <v>3</v>
      </c>
      <c r="BS24" s="179">
        <v>2</v>
      </c>
      <c r="BT24" s="179">
        <v>3</v>
      </c>
      <c r="BU24" s="179">
        <v>14</v>
      </c>
      <c r="BV24" s="179">
        <v>7</v>
      </c>
      <c r="BW24" s="179">
        <v>14</v>
      </c>
      <c r="BX24" s="179">
        <v>2</v>
      </c>
      <c r="BY24" s="179">
        <v>94</v>
      </c>
      <c r="BZ24" s="179">
        <v>27</v>
      </c>
      <c r="CA24" s="179">
        <v>75</v>
      </c>
      <c r="CB24" s="179">
        <v>46</v>
      </c>
      <c r="CC24" s="179">
        <v>68</v>
      </c>
      <c r="CD24" s="30"/>
      <c r="CE24" s="179">
        <v>80</v>
      </c>
      <c r="CF24" s="30"/>
      <c r="CG24" s="179">
        <v>275</v>
      </c>
      <c r="CH24" s="30"/>
      <c r="CI24" s="179">
        <v>208</v>
      </c>
      <c r="CJ24" s="30"/>
      <c r="CK24" s="179">
        <v>424</v>
      </c>
      <c r="CL24" s="30"/>
      <c r="CM24" s="179">
        <v>473</v>
      </c>
      <c r="CN24" s="30"/>
      <c r="CO24" s="72">
        <v>487</v>
      </c>
      <c r="CP24" s="30"/>
      <c r="CQ24" s="72">
        <v>277</v>
      </c>
      <c r="CR24" s="30"/>
      <c r="CS24" s="72">
        <v>183</v>
      </c>
      <c r="CT24" s="30"/>
      <c r="CU24" s="72">
        <v>192</v>
      </c>
      <c r="CV24" s="30"/>
      <c r="CW24" s="72">
        <v>131</v>
      </c>
      <c r="CX24" s="30"/>
      <c r="CY24" s="72">
        <v>62</v>
      </c>
      <c r="CZ24" s="30"/>
      <c r="DA24" s="72">
        <v>48</v>
      </c>
      <c r="DB24" s="30"/>
      <c r="DC24" s="72">
        <v>0</v>
      </c>
      <c r="DD24" s="30"/>
      <c r="DE24" s="72">
        <v>9</v>
      </c>
      <c r="DF24" s="30"/>
      <c r="DG24" s="72">
        <v>7</v>
      </c>
      <c r="DH24" s="30"/>
    </row>
    <row r="25" spans="1:112" ht="15.75" customHeight="1" x14ac:dyDescent="0.2">
      <c r="A25" s="184" t="s">
        <v>86</v>
      </c>
      <c r="B25" s="185">
        <v>13</v>
      </c>
      <c r="C25" s="185"/>
      <c r="D25" s="184" t="s">
        <v>435</v>
      </c>
      <c r="E25" s="117"/>
      <c r="F25" s="117"/>
      <c r="G25" s="184" t="s">
        <v>32</v>
      </c>
      <c r="H25" s="184" t="s">
        <v>439</v>
      </c>
      <c r="I25" s="30"/>
      <c r="J25" s="30"/>
      <c r="K25" s="30"/>
      <c r="L25" s="30"/>
      <c r="M25" s="30"/>
      <c r="N25" s="30"/>
      <c r="O25" s="193"/>
      <c r="P25" s="193"/>
      <c r="Q25" s="30"/>
      <c r="R25" s="30"/>
      <c r="S25" s="30"/>
      <c r="T25" s="30"/>
      <c r="U25" s="30"/>
      <c r="V25" s="30"/>
      <c r="W25" s="30"/>
      <c r="X25" s="30"/>
      <c r="Y25" s="193"/>
      <c r="Z25" s="193"/>
      <c r="AA25" s="30"/>
      <c r="AB25" s="30"/>
      <c r="AC25" s="202"/>
      <c r="AD25" s="30"/>
      <c r="AE25" s="193"/>
      <c r="AF25" s="193"/>
      <c r="AG25" s="30"/>
      <c r="AH25" s="30"/>
      <c r="AI25" s="193"/>
      <c r="AJ25" s="193"/>
      <c r="AK25" s="30"/>
      <c r="AL25" s="30"/>
      <c r="AM25" s="200">
        <v>0</v>
      </c>
      <c r="AN25" s="200">
        <v>0</v>
      </c>
      <c r="AO25" s="30"/>
      <c r="AP25" s="30"/>
      <c r="AQ25" s="179" t="s">
        <v>482</v>
      </c>
      <c r="AR25" s="179" t="s">
        <v>482</v>
      </c>
      <c r="AS25" s="30"/>
      <c r="AT25" s="30"/>
      <c r="AU25" s="179" t="s">
        <v>482</v>
      </c>
      <c r="AV25" s="179" t="s">
        <v>482</v>
      </c>
      <c r="AW25" s="30"/>
      <c r="AX25" s="30"/>
      <c r="AY25" s="179" t="s">
        <v>482</v>
      </c>
      <c r="AZ25" s="179" t="s">
        <v>482</v>
      </c>
      <c r="BA25" s="30"/>
      <c r="BB25" s="30"/>
      <c r="BC25" s="179" t="s">
        <v>482</v>
      </c>
      <c r="BD25" s="179" t="s">
        <v>482</v>
      </c>
      <c r="BG25" s="179" t="s">
        <v>482</v>
      </c>
      <c r="BH25" s="179" t="s">
        <v>482</v>
      </c>
      <c r="BK25" s="179" t="s">
        <v>482</v>
      </c>
      <c r="BL25" s="179" t="s">
        <v>482</v>
      </c>
      <c r="BO25" s="179" t="s">
        <v>482</v>
      </c>
      <c r="BP25" s="179" t="s">
        <v>482</v>
      </c>
      <c r="BQ25" s="179" t="s">
        <v>482</v>
      </c>
      <c r="BR25" s="179" t="s">
        <v>482</v>
      </c>
      <c r="BS25" s="179" t="s">
        <v>482</v>
      </c>
      <c r="BT25" s="179" t="s">
        <v>482</v>
      </c>
      <c r="BU25" s="179" t="s">
        <v>482</v>
      </c>
      <c r="BV25" s="179" t="s">
        <v>482</v>
      </c>
      <c r="BW25" s="179" t="s">
        <v>482</v>
      </c>
      <c r="BX25" s="179" t="s">
        <v>482</v>
      </c>
      <c r="BY25" s="179" t="s">
        <v>482</v>
      </c>
      <c r="BZ25" s="179" t="s">
        <v>482</v>
      </c>
      <c r="CA25" s="179" t="s">
        <v>482</v>
      </c>
      <c r="CB25" s="179" t="s">
        <v>482</v>
      </c>
      <c r="CC25" s="179" t="s">
        <v>482</v>
      </c>
      <c r="CD25" s="30"/>
      <c r="CE25" s="179" t="s">
        <v>482</v>
      </c>
      <c r="CF25" s="30"/>
      <c r="CG25" s="179" t="s">
        <v>482</v>
      </c>
      <c r="CH25" s="30"/>
      <c r="CI25" s="179" t="s">
        <v>482</v>
      </c>
      <c r="CJ25" s="30"/>
      <c r="CK25" s="179" t="s">
        <v>482</v>
      </c>
      <c r="CL25" s="30"/>
      <c r="CM25" s="179" t="s">
        <v>482</v>
      </c>
      <c r="CN25" s="30"/>
      <c r="CO25" s="72" t="s">
        <v>482</v>
      </c>
      <c r="CP25" s="30"/>
      <c r="CQ25" s="73"/>
      <c r="CR25" s="30"/>
      <c r="CS25" s="73"/>
      <c r="CT25" s="30"/>
      <c r="CU25" s="73"/>
      <c r="CV25" s="30"/>
      <c r="CW25" s="73"/>
      <c r="CX25" s="30"/>
      <c r="CY25" s="73"/>
      <c r="CZ25" s="30"/>
      <c r="DA25" s="73"/>
      <c r="DB25" s="30"/>
      <c r="DC25" s="73"/>
      <c r="DD25" s="30"/>
      <c r="DE25" s="73"/>
      <c r="DF25" s="30"/>
      <c r="DG25" s="73"/>
      <c r="DH25" s="30"/>
    </row>
    <row r="26" spans="1:112" ht="15.75" customHeight="1" x14ac:dyDescent="0.2">
      <c r="A26" s="184" t="s">
        <v>86</v>
      </c>
      <c r="B26" s="185">
        <v>20</v>
      </c>
      <c r="C26" s="185"/>
      <c r="D26" s="77" t="s">
        <v>440</v>
      </c>
      <c r="E26" s="117"/>
      <c r="F26" s="117"/>
      <c r="G26" s="77" t="s">
        <v>27</v>
      </c>
      <c r="H26" s="77" t="s">
        <v>441</v>
      </c>
      <c r="I26" s="30"/>
      <c r="J26" s="30"/>
      <c r="K26" s="30"/>
      <c r="L26" s="30"/>
      <c r="M26" s="30"/>
      <c r="N26" s="30"/>
      <c r="O26" s="203">
        <v>1</v>
      </c>
      <c r="P26" s="203">
        <v>0</v>
      </c>
      <c r="Q26" s="30"/>
      <c r="R26" s="30"/>
      <c r="S26" s="30"/>
      <c r="T26" s="30"/>
      <c r="U26" s="30"/>
      <c r="V26" s="30"/>
      <c r="W26" s="30"/>
      <c r="X26" s="30"/>
      <c r="Y26" s="203">
        <v>1</v>
      </c>
      <c r="Z26" s="203">
        <v>1</v>
      </c>
      <c r="AA26" s="30"/>
      <c r="AB26" s="30"/>
      <c r="AC26" s="30"/>
      <c r="AD26" s="30"/>
      <c r="AE26" s="203">
        <v>1</v>
      </c>
      <c r="AF26" s="203">
        <v>1</v>
      </c>
      <c r="AG26" s="30"/>
      <c r="AH26" s="30"/>
      <c r="AI26" s="203">
        <v>0</v>
      </c>
      <c r="AJ26" s="203">
        <v>0</v>
      </c>
      <c r="AK26" s="30"/>
      <c r="AL26" s="30"/>
      <c r="AM26" s="179">
        <v>0</v>
      </c>
      <c r="AN26" s="179">
        <v>1</v>
      </c>
      <c r="AO26" s="30"/>
      <c r="AP26" s="30"/>
      <c r="AQ26" s="179">
        <v>0</v>
      </c>
      <c r="AR26" s="179">
        <v>2</v>
      </c>
      <c r="AS26" s="30"/>
      <c r="AT26" s="30"/>
      <c r="AU26" s="179">
        <v>0</v>
      </c>
      <c r="AV26" s="179">
        <v>1</v>
      </c>
      <c r="AW26" s="30"/>
      <c r="AX26" s="30"/>
      <c r="AY26" s="179">
        <v>0</v>
      </c>
      <c r="AZ26" s="179">
        <v>0</v>
      </c>
      <c r="BA26" s="30"/>
      <c r="BB26" s="30"/>
      <c r="BE26" s="179">
        <v>4</v>
      </c>
      <c r="BF26" s="179">
        <v>1</v>
      </c>
      <c r="BG26" s="179">
        <v>0</v>
      </c>
      <c r="BH26" s="179">
        <v>0</v>
      </c>
      <c r="BO26" s="179">
        <v>3</v>
      </c>
      <c r="BP26" s="179">
        <v>13</v>
      </c>
      <c r="BQ26" s="179">
        <v>35</v>
      </c>
      <c r="BR26" s="179">
        <v>72</v>
      </c>
      <c r="BS26" s="179">
        <v>69</v>
      </c>
      <c r="BT26" s="179">
        <v>71</v>
      </c>
      <c r="BU26" s="179">
        <v>156</v>
      </c>
      <c r="BV26" s="179">
        <v>134</v>
      </c>
      <c r="BW26" s="179">
        <v>106</v>
      </c>
      <c r="BX26" s="179">
        <v>46</v>
      </c>
      <c r="BY26" s="179">
        <v>135</v>
      </c>
      <c r="BZ26" s="179">
        <v>71</v>
      </c>
      <c r="CA26" s="179" t="s">
        <v>482</v>
      </c>
      <c r="CB26" s="179" t="s">
        <v>482</v>
      </c>
      <c r="CD26" s="30"/>
      <c r="CF26" s="30"/>
      <c r="CH26" s="30"/>
      <c r="CJ26" s="30"/>
      <c r="CL26" s="30"/>
      <c r="CN26" s="30"/>
      <c r="CO26" s="73"/>
      <c r="CP26" s="30"/>
      <c r="CQ26" s="73"/>
      <c r="CR26" s="30"/>
      <c r="CS26" s="73"/>
      <c r="CT26" s="30"/>
      <c r="CU26" s="73"/>
      <c r="CV26" s="30"/>
      <c r="CW26" s="73"/>
      <c r="CX26" s="30"/>
      <c r="CY26" s="73"/>
      <c r="CZ26" s="30"/>
      <c r="DA26" s="73"/>
      <c r="DB26" s="30"/>
      <c r="DC26" s="73"/>
      <c r="DD26" s="30"/>
      <c r="DE26" s="73"/>
      <c r="DF26" s="30"/>
      <c r="DG26" s="73"/>
      <c r="DH26" s="30"/>
    </row>
    <row r="27" spans="1:112" ht="15.75" customHeight="1" x14ac:dyDescent="0.2">
      <c r="A27" s="184" t="s">
        <v>86</v>
      </c>
      <c r="B27" s="185">
        <v>21</v>
      </c>
      <c r="C27" s="185"/>
      <c r="D27" s="77" t="s">
        <v>440</v>
      </c>
      <c r="E27" s="117"/>
      <c r="F27" s="117"/>
      <c r="G27" s="77" t="s">
        <v>437</v>
      </c>
      <c r="H27" s="77" t="s">
        <v>394</v>
      </c>
      <c r="I27" s="30"/>
      <c r="J27" s="30"/>
      <c r="K27" s="30"/>
      <c r="L27" s="30"/>
      <c r="M27" s="30"/>
      <c r="N27" s="30"/>
      <c r="O27" s="203"/>
      <c r="P27" s="203"/>
      <c r="Q27" s="30"/>
      <c r="R27" s="30"/>
      <c r="S27" s="30"/>
      <c r="T27" s="30"/>
      <c r="U27" s="30"/>
      <c r="V27" s="30"/>
      <c r="W27" s="30"/>
      <c r="X27" s="30"/>
      <c r="Y27" s="203"/>
      <c r="Z27" s="203"/>
      <c r="AA27" s="30"/>
      <c r="AB27" s="30"/>
      <c r="AC27" s="30"/>
      <c r="AD27" s="30"/>
      <c r="AE27" s="203"/>
      <c r="AF27" s="203"/>
      <c r="AG27" s="30"/>
      <c r="AH27" s="30"/>
      <c r="AI27" s="203"/>
      <c r="AJ27" s="203"/>
      <c r="AK27" s="30"/>
      <c r="AL27" s="30"/>
      <c r="AM27" s="179" t="s">
        <v>482</v>
      </c>
      <c r="AN27" s="179" t="s">
        <v>482</v>
      </c>
      <c r="AO27" s="30"/>
      <c r="AP27" s="30"/>
      <c r="AQ27" s="179" t="s">
        <v>482</v>
      </c>
      <c r="AR27" s="179" t="s">
        <v>482</v>
      </c>
      <c r="AS27" s="30"/>
      <c r="AT27" s="30"/>
      <c r="AU27" s="179" t="s">
        <v>482</v>
      </c>
      <c r="AV27" s="179" t="s">
        <v>482</v>
      </c>
      <c r="AW27" s="30"/>
      <c r="AX27" s="30"/>
      <c r="AY27" s="179" t="s">
        <v>482</v>
      </c>
      <c r="AZ27" s="179" t="s">
        <v>482</v>
      </c>
      <c r="BA27" s="30"/>
      <c r="BB27" s="30"/>
      <c r="BE27" s="179" t="s">
        <v>482</v>
      </c>
      <c r="BF27" s="179" t="s">
        <v>482</v>
      </c>
      <c r="BG27" s="179" t="s">
        <v>482</v>
      </c>
      <c r="BH27" s="179" t="s">
        <v>482</v>
      </c>
      <c r="BO27" s="179" t="s">
        <v>482</v>
      </c>
      <c r="BP27" s="179" t="s">
        <v>482</v>
      </c>
      <c r="BQ27" s="179" t="s">
        <v>482</v>
      </c>
      <c r="BR27" s="179" t="s">
        <v>482</v>
      </c>
      <c r="BS27" s="179" t="s">
        <v>482</v>
      </c>
      <c r="BT27" s="179" t="s">
        <v>482</v>
      </c>
      <c r="BU27" s="179" t="s">
        <v>482</v>
      </c>
      <c r="BV27" s="179" t="s">
        <v>482</v>
      </c>
      <c r="BW27" s="179" t="s">
        <v>482</v>
      </c>
      <c r="BX27" s="179" t="s">
        <v>482</v>
      </c>
      <c r="BY27" s="179" t="s">
        <v>482</v>
      </c>
      <c r="BZ27" s="179" t="s">
        <v>482</v>
      </c>
      <c r="CA27" s="179" t="s">
        <v>482</v>
      </c>
      <c r="CB27" s="179" t="s">
        <v>482</v>
      </c>
      <c r="CD27" s="30"/>
      <c r="CF27" s="30"/>
      <c r="CH27" s="30"/>
      <c r="CJ27" s="30"/>
      <c r="CL27" s="30"/>
      <c r="CN27" s="30"/>
      <c r="CO27" s="73"/>
      <c r="CP27" s="30"/>
      <c r="CQ27" s="73"/>
      <c r="CR27" s="30"/>
      <c r="CS27" s="73"/>
      <c r="CT27" s="30"/>
      <c r="CU27" s="73"/>
      <c r="CV27" s="30"/>
      <c r="CW27" s="73"/>
      <c r="CX27" s="30"/>
      <c r="CY27" s="73"/>
      <c r="CZ27" s="30"/>
      <c r="DA27" s="73"/>
      <c r="DB27" s="30"/>
      <c r="DC27" s="73"/>
      <c r="DD27" s="30"/>
      <c r="DE27" s="73"/>
      <c r="DF27" s="30"/>
      <c r="DG27" s="73"/>
      <c r="DH27" s="30"/>
    </row>
    <row r="28" spans="1:112" ht="15.75" customHeight="1" x14ac:dyDescent="0.2">
      <c r="A28" s="184" t="s">
        <v>86</v>
      </c>
      <c r="B28" s="185">
        <v>22</v>
      </c>
      <c r="C28" s="185"/>
      <c r="D28" s="77" t="s">
        <v>440</v>
      </c>
      <c r="E28" s="117"/>
      <c r="F28" s="117"/>
      <c r="G28" s="77" t="s">
        <v>26</v>
      </c>
      <c r="H28" s="77" t="s">
        <v>394</v>
      </c>
      <c r="I28" s="30"/>
      <c r="J28" s="30"/>
      <c r="K28" s="30"/>
      <c r="L28" s="30"/>
      <c r="M28" s="30"/>
      <c r="N28" s="30"/>
      <c r="O28" s="203">
        <v>0</v>
      </c>
      <c r="P28" s="203">
        <v>1</v>
      </c>
      <c r="Q28" s="30"/>
      <c r="R28" s="30"/>
      <c r="S28" s="30"/>
      <c r="T28" s="30"/>
      <c r="U28" s="30"/>
      <c r="V28" s="30"/>
      <c r="W28" s="30"/>
      <c r="X28" s="30"/>
      <c r="Y28" s="203">
        <v>0</v>
      </c>
      <c r="Z28" s="203">
        <v>0</v>
      </c>
      <c r="AA28" s="30"/>
      <c r="AB28" s="30"/>
      <c r="AC28" s="30"/>
      <c r="AD28" s="30"/>
      <c r="AE28" s="203">
        <v>0</v>
      </c>
      <c r="AF28" s="203">
        <v>0</v>
      </c>
      <c r="AG28" s="30"/>
      <c r="AH28" s="30"/>
      <c r="AI28" s="203">
        <v>0</v>
      </c>
      <c r="AJ28" s="203">
        <v>0</v>
      </c>
      <c r="AK28" s="30"/>
      <c r="AL28" s="30"/>
      <c r="AM28" s="179">
        <v>0</v>
      </c>
      <c r="AN28" s="179">
        <v>2</v>
      </c>
      <c r="AO28" s="30"/>
      <c r="AP28" s="30"/>
      <c r="AQ28" s="179">
        <v>0</v>
      </c>
      <c r="AR28" s="179">
        <v>0</v>
      </c>
      <c r="AS28" s="30"/>
      <c r="AT28" s="30"/>
      <c r="AU28" s="179">
        <v>0</v>
      </c>
      <c r="AV28" s="179">
        <v>1</v>
      </c>
      <c r="AW28" s="30"/>
      <c r="AX28" s="30"/>
      <c r="AY28" s="179">
        <v>0</v>
      </c>
      <c r="AZ28" s="179">
        <v>0</v>
      </c>
      <c r="BA28" s="30"/>
      <c r="BB28" s="30"/>
      <c r="BE28" s="179">
        <v>0</v>
      </c>
      <c r="BF28" s="179">
        <v>0</v>
      </c>
      <c r="BG28" s="179">
        <v>0</v>
      </c>
      <c r="BH28" s="179">
        <v>0</v>
      </c>
      <c r="BO28" s="179">
        <v>7</v>
      </c>
      <c r="BP28" s="179">
        <v>13</v>
      </c>
      <c r="BQ28" s="179">
        <v>4</v>
      </c>
      <c r="BR28" s="179">
        <v>23</v>
      </c>
      <c r="BS28" s="179">
        <v>19</v>
      </c>
      <c r="BT28" s="179">
        <v>30</v>
      </c>
      <c r="BU28" s="179">
        <v>43</v>
      </c>
      <c r="BV28" s="179">
        <v>39</v>
      </c>
      <c r="BW28" s="179">
        <v>43</v>
      </c>
      <c r="BX28" s="179">
        <v>33</v>
      </c>
      <c r="BY28" s="179">
        <v>18</v>
      </c>
      <c r="BZ28" s="179">
        <v>20</v>
      </c>
      <c r="CA28" s="179" t="s">
        <v>482</v>
      </c>
      <c r="CB28" s="179" t="s">
        <v>482</v>
      </c>
      <c r="CD28" s="30"/>
      <c r="CF28" s="30"/>
      <c r="CH28" s="30"/>
      <c r="CJ28" s="30"/>
      <c r="CL28" s="30"/>
      <c r="CN28" s="30"/>
      <c r="CO28" s="73"/>
      <c r="CP28" s="30"/>
      <c r="CQ28" s="73"/>
      <c r="CR28" s="30"/>
      <c r="CS28" s="73"/>
      <c r="CT28" s="30"/>
      <c r="CU28" s="73"/>
      <c r="CV28" s="30"/>
      <c r="CW28" s="73"/>
      <c r="CX28" s="30"/>
      <c r="CY28" s="73"/>
      <c r="CZ28" s="30"/>
      <c r="DA28" s="73"/>
      <c r="DB28" s="30"/>
      <c r="DC28" s="73"/>
      <c r="DD28" s="30"/>
      <c r="DE28" s="73"/>
      <c r="DF28" s="30"/>
      <c r="DG28" s="73"/>
      <c r="DH28" s="30"/>
    </row>
    <row r="29" spans="1:112" ht="15.75" customHeight="1" x14ac:dyDescent="0.2">
      <c r="A29" s="184" t="s">
        <v>86</v>
      </c>
      <c r="B29" s="185">
        <v>23</v>
      </c>
      <c r="C29" s="185"/>
      <c r="D29" s="77" t="s">
        <v>440</v>
      </c>
      <c r="E29" s="117"/>
      <c r="F29" s="117"/>
      <c r="G29" s="77" t="s">
        <v>32</v>
      </c>
      <c r="H29" s="77" t="s">
        <v>442</v>
      </c>
      <c r="I29" s="30"/>
      <c r="J29" s="30"/>
      <c r="K29" s="30"/>
      <c r="L29" s="30"/>
      <c r="M29" s="30"/>
      <c r="N29" s="30"/>
      <c r="O29" s="203"/>
      <c r="P29" s="203"/>
      <c r="Q29" s="30"/>
      <c r="R29" s="30"/>
      <c r="S29" s="30"/>
      <c r="T29" s="30"/>
      <c r="U29" s="30"/>
      <c r="V29" s="30"/>
      <c r="W29" s="30"/>
      <c r="X29" s="30"/>
      <c r="Y29" s="203"/>
      <c r="Z29" s="203"/>
      <c r="AA29" s="30"/>
      <c r="AB29" s="30"/>
      <c r="AC29" s="30"/>
      <c r="AD29" s="30"/>
      <c r="AE29" s="203"/>
      <c r="AF29" s="203"/>
      <c r="AG29" s="30"/>
      <c r="AH29" s="30"/>
      <c r="AI29" s="203"/>
      <c r="AJ29" s="203"/>
      <c r="AK29" s="30"/>
      <c r="AL29" s="30"/>
      <c r="AM29" s="179" t="s">
        <v>482</v>
      </c>
      <c r="AN29" s="179" t="s">
        <v>482</v>
      </c>
      <c r="AO29" s="30"/>
      <c r="AP29" s="30"/>
      <c r="AQ29" s="179" t="s">
        <v>482</v>
      </c>
      <c r="AR29" s="179" t="s">
        <v>482</v>
      </c>
      <c r="AS29" s="30"/>
      <c r="AT29" s="30"/>
      <c r="AU29" s="179" t="s">
        <v>482</v>
      </c>
      <c r="AV29" s="179" t="s">
        <v>482</v>
      </c>
      <c r="AW29" s="30"/>
      <c r="AX29" s="30"/>
      <c r="AY29" s="179" t="s">
        <v>482</v>
      </c>
      <c r="AZ29" s="179" t="s">
        <v>482</v>
      </c>
      <c r="BA29" s="30"/>
      <c r="BB29" s="30"/>
      <c r="BE29" s="179" t="s">
        <v>482</v>
      </c>
      <c r="BF29" s="179" t="s">
        <v>482</v>
      </c>
      <c r="BG29" s="179" t="s">
        <v>482</v>
      </c>
      <c r="BH29" s="179" t="s">
        <v>482</v>
      </c>
      <c r="BO29" s="179" t="s">
        <v>482</v>
      </c>
      <c r="BP29" s="179" t="s">
        <v>482</v>
      </c>
      <c r="BQ29" s="179" t="s">
        <v>482</v>
      </c>
      <c r="BR29" s="179" t="s">
        <v>482</v>
      </c>
      <c r="BS29" s="179" t="s">
        <v>482</v>
      </c>
      <c r="BT29" s="179" t="s">
        <v>482</v>
      </c>
      <c r="BU29" s="179" t="s">
        <v>482</v>
      </c>
      <c r="BV29" s="179" t="s">
        <v>482</v>
      </c>
      <c r="BW29" s="179" t="s">
        <v>482</v>
      </c>
      <c r="BX29" s="179" t="s">
        <v>482</v>
      </c>
      <c r="BY29" s="179" t="s">
        <v>482</v>
      </c>
      <c r="BZ29" s="179" t="s">
        <v>482</v>
      </c>
      <c r="CA29" s="179" t="s">
        <v>482</v>
      </c>
      <c r="CB29" s="179" t="s">
        <v>482</v>
      </c>
      <c r="CD29" s="30"/>
      <c r="CF29" s="30"/>
      <c r="CH29" s="30"/>
      <c r="CJ29" s="30"/>
      <c r="CL29" s="30"/>
      <c r="CN29" s="30"/>
      <c r="CO29" s="73"/>
      <c r="CP29" s="30"/>
      <c r="CQ29" s="73"/>
      <c r="CR29" s="30"/>
      <c r="CS29" s="73"/>
      <c r="CT29" s="30"/>
      <c r="CU29" s="73"/>
      <c r="CV29" s="30"/>
      <c r="CW29" s="73"/>
      <c r="CX29" s="30"/>
      <c r="CY29" s="73"/>
      <c r="CZ29" s="30"/>
      <c r="DA29" s="73"/>
      <c r="DB29" s="30"/>
      <c r="DC29" s="73"/>
      <c r="DD29" s="30"/>
      <c r="DE29" s="73"/>
      <c r="DF29" s="30"/>
      <c r="DG29" s="73"/>
      <c r="DH29" s="30"/>
    </row>
    <row r="30" spans="1:112" ht="15.75" customHeight="1" x14ac:dyDescent="0.2">
      <c r="A30" s="184" t="s">
        <v>86</v>
      </c>
      <c r="B30" s="185">
        <v>30</v>
      </c>
      <c r="C30" s="185"/>
      <c r="D30" s="184" t="s">
        <v>443</v>
      </c>
      <c r="E30" s="117"/>
      <c r="F30" s="117"/>
      <c r="G30" s="184" t="s">
        <v>444</v>
      </c>
      <c r="H30" s="184" t="s">
        <v>29</v>
      </c>
      <c r="I30" s="30"/>
      <c r="J30" s="30"/>
      <c r="K30" s="30"/>
      <c r="L30" s="30"/>
      <c r="M30" s="30"/>
      <c r="N30" s="30"/>
      <c r="O30" s="193">
        <v>5</v>
      </c>
      <c r="P30" s="193">
        <v>5</v>
      </c>
      <c r="Q30" s="30"/>
      <c r="R30" s="30"/>
      <c r="S30" s="30"/>
      <c r="T30" s="30"/>
      <c r="U30" s="30"/>
      <c r="V30" s="30"/>
      <c r="W30" s="30"/>
      <c r="X30" s="30"/>
      <c r="Y30" s="193">
        <v>3</v>
      </c>
      <c r="Z30" s="193">
        <v>2</v>
      </c>
      <c r="AA30" s="30"/>
      <c r="AB30" s="30"/>
      <c r="AC30" s="30"/>
      <c r="AD30" s="30"/>
      <c r="AE30" s="193">
        <v>0</v>
      </c>
      <c r="AF30" s="193">
        <v>0</v>
      </c>
      <c r="AG30" s="30"/>
      <c r="AH30" s="30"/>
      <c r="AI30" s="193">
        <v>1</v>
      </c>
      <c r="AJ30" s="193">
        <v>0</v>
      </c>
      <c r="AK30" s="30"/>
      <c r="AL30" s="30"/>
      <c r="AM30" s="179">
        <v>0</v>
      </c>
      <c r="AN30" s="179">
        <v>1</v>
      </c>
      <c r="AO30" s="30"/>
      <c r="AP30" s="30"/>
      <c r="AQ30" s="179">
        <v>0</v>
      </c>
      <c r="AR30" s="179">
        <v>0</v>
      </c>
      <c r="AS30" s="30"/>
      <c r="AT30" s="30"/>
      <c r="AU30" s="179">
        <v>0</v>
      </c>
      <c r="AV30" s="179">
        <v>0</v>
      </c>
      <c r="AW30" s="30"/>
      <c r="AX30" s="30"/>
      <c r="AY30" s="179">
        <v>0</v>
      </c>
      <c r="AZ30" s="179">
        <v>0</v>
      </c>
      <c r="BA30" s="30"/>
      <c r="BB30" s="30"/>
      <c r="BE30" s="179">
        <v>1</v>
      </c>
      <c r="BF30" s="179">
        <v>4</v>
      </c>
      <c r="BI30" s="179">
        <v>0</v>
      </c>
      <c r="BJ30" s="179">
        <v>0</v>
      </c>
      <c r="BM30" s="179">
        <v>7</v>
      </c>
      <c r="BN30" s="179">
        <v>7</v>
      </c>
      <c r="BQ30" s="179">
        <v>10</v>
      </c>
      <c r="BR30" s="179">
        <v>7</v>
      </c>
      <c r="BS30" s="179">
        <v>14</v>
      </c>
      <c r="BT30" s="179">
        <v>18</v>
      </c>
      <c r="BU30" s="179">
        <v>10</v>
      </c>
      <c r="BV30" s="179">
        <v>26</v>
      </c>
      <c r="BW30" s="179" t="s">
        <v>482</v>
      </c>
      <c r="BX30" s="179" t="s">
        <v>482</v>
      </c>
      <c r="BY30" s="179" t="s">
        <v>482</v>
      </c>
      <c r="BZ30" s="179" t="s">
        <v>482</v>
      </c>
      <c r="CA30" s="179" t="s">
        <v>482</v>
      </c>
      <c r="CB30" s="179" t="s">
        <v>482</v>
      </c>
      <c r="CD30" s="30"/>
      <c r="CF30" s="30"/>
      <c r="CH30" s="30"/>
      <c r="CJ30" s="30"/>
      <c r="CL30" s="30"/>
      <c r="CN30" s="30"/>
      <c r="CO30" s="73"/>
      <c r="CP30" s="30"/>
      <c r="CQ30" s="73"/>
      <c r="CR30" s="30"/>
      <c r="CS30" s="73"/>
      <c r="CT30" s="30"/>
      <c r="CU30" s="73"/>
      <c r="CV30" s="30"/>
      <c r="CW30" s="73"/>
      <c r="CX30" s="30"/>
      <c r="CY30" s="73"/>
      <c r="CZ30" s="30"/>
      <c r="DA30" s="73"/>
      <c r="DB30" s="30"/>
      <c r="DC30" s="73"/>
      <c r="DD30" s="30"/>
      <c r="DE30" s="73"/>
      <c r="DF30" s="30"/>
      <c r="DG30" s="73"/>
      <c r="DH30" s="30"/>
    </row>
    <row r="31" spans="1:112" ht="15.75" customHeight="1" x14ac:dyDescent="0.2">
      <c r="A31" s="184" t="s">
        <v>86</v>
      </c>
      <c r="B31" s="185">
        <v>31</v>
      </c>
      <c r="C31" s="185"/>
      <c r="D31" s="184" t="s">
        <v>443</v>
      </c>
      <c r="E31" s="117"/>
      <c r="F31" s="117"/>
      <c r="G31" s="184" t="s">
        <v>87</v>
      </c>
      <c r="H31" s="184" t="s">
        <v>29</v>
      </c>
      <c r="I31" s="30"/>
      <c r="J31" s="30"/>
      <c r="K31" s="30"/>
      <c r="L31" s="30"/>
      <c r="M31" s="30"/>
      <c r="N31" s="30"/>
      <c r="O31" s="193">
        <v>6</v>
      </c>
      <c r="P31" s="193">
        <v>7</v>
      </c>
      <c r="Q31" s="30"/>
      <c r="R31" s="30"/>
      <c r="S31" s="30"/>
      <c r="T31" s="30"/>
      <c r="U31" s="30"/>
      <c r="V31" s="30"/>
      <c r="W31" s="30"/>
      <c r="X31" s="30"/>
      <c r="Y31" s="193">
        <v>2</v>
      </c>
      <c r="Z31" s="193">
        <v>6</v>
      </c>
      <c r="AA31" s="30"/>
      <c r="AB31" s="30"/>
      <c r="AC31" s="30"/>
      <c r="AD31" s="30"/>
      <c r="AE31" s="193">
        <v>0</v>
      </c>
      <c r="AF31" s="193">
        <v>0</v>
      </c>
      <c r="AG31" s="30"/>
      <c r="AH31" s="30"/>
      <c r="AI31" s="193">
        <v>0</v>
      </c>
      <c r="AJ31" s="193">
        <v>7</v>
      </c>
      <c r="AK31" s="30"/>
      <c r="AL31" s="30"/>
      <c r="AM31" s="179">
        <v>0</v>
      </c>
      <c r="AN31" s="179">
        <v>0</v>
      </c>
      <c r="AO31" s="30"/>
      <c r="AP31" s="30"/>
      <c r="AQ31" s="179">
        <v>0</v>
      </c>
      <c r="AR31" s="179">
        <v>0</v>
      </c>
      <c r="AS31" s="30"/>
      <c r="AT31" s="30"/>
      <c r="AU31" s="179">
        <v>0</v>
      </c>
      <c r="AV31" s="179">
        <v>0</v>
      </c>
      <c r="AW31" s="30"/>
      <c r="AX31" s="30"/>
      <c r="AY31" s="179">
        <v>0</v>
      </c>
      <c r="AZ31" s="179">
        <v>0</v>
      </c>
      <c r="BA31" s="30"/>
      <c r="BB31" s="30"/>
      <c r="BE31" s="179">
        <v>3</v>
      </c>
      <c r="BF31" s="179">
        <v>11</v>
      </c>
      <c r="BI31" s="179">
        <v>1</v>
      </c>
      <c r="BJ31" s="179">
        <v>4</v>
      </c>
      <c r="BM31" s="179">
        <v>6</v>
      </c>
      <c r="BN31" s="179">
        <v>6</v>
      </c>
      <c r="BQ31" s="179">
        <v>18</v>
      </c>
      <c r="BR31" s="179">
        <v>8</v>
      </c>
      <c r="BS31" s="179">
        <v>41</v>
      </c>
      <c r="BT31" s="179">
        <v>19</v>
      </c>
      <c r="BU31" s="179">
        <v>29</v>
      </c>
      <c r="BV31" s="179">
        <v>22</v>
      </c>
      <c r="BW31" s="179" t="s">
        <v>482</v>
      </c>
      <c r="BX31" s="179" t="s">
        <v>482</v>
      </c>
      <c r="BY31" s="179" t="s">
        <v>482</v>
      </c>
      <c r="BZ31" s="179" t="s">
        <v>482</v>
      </c>
      <c r="CA31" s="179" t="s">
        <v>482</v>
      </c>
      <c r="CB31" s="179" t="s">
        <v>482</v>
      </c>
      <c r="CD31" s="30"/>
      <c r="CF31" s="30"/>
      <c r="CH31" s="30"/>
      <c r="CJ31" s="30"/>
      <c r="CL31" s="30"/>
      <c r="CN31" s="30"/>
      <c r="CO31" s="73"/>
      <c r="CP31" s="30"/>
      <c r="CQ31" s="73"/>
      <c r="CR31" s="30"/>
      <c r="CS31" s="73"/>
      <c r="CT31" s="30"/>
      <c r="CU31" s="73"/>
      <c r="CV31" s="30"/>
      <c r="CW31" s="73"/>
      <c r="CX31" s="30"/>
      <c r="CY31" s="73"/>
      <c r="CZ31" s="30"/>
      <c r="DA31" s="73"/>
      <c r="DB31" s="30"/>
      <c r="DC31" s="73"/>
      <c r="DD31" s="30"/>
      <c r="DE31" s="73"/>
      <c r="DF31" s="30"/>
      <c r="DG31" s="73"/>
      <c r="DH31" s="30"/>
    </row>
    <row r="32" spans="1:112" ht="15.75" customHeight="1" x14ac:dyDescent="0.2">
      <c r="A32" s="184" t="s">
        <v>86</v>
      </c>
      <c r="B32" s="185">
        <v>32</v>
      </c>
      <c r="C32" s="185"/>
      <c r="D32" s="184" t="s">
        <v>443</v>
      </c>
      <c r="E32" s="117"/>
      <c r="F32" s="117"/>
      <c r="G32" s="184" t="s">
        <v>445</v>
      </c>
      <c r="H32" s="184" t="s">
        <v>446</v>
      </c>
      <c r="I32" s="30"/>
      <c r="J32" s="30"/>
      <c r="K32" s="30"/>
      <c r="L32" s="30"/>
      <c r="M32" s="30"/>
      <c r="N32" s="30"/>
      <c r="O32" s="193"/>
      <c r="P32" s="193"/>
      <c r="Q32" s="30"/>
      <c r="R32" s="30"/>
      <c r="S32" s="30"/>
      <c r="T32" s="30"/>
      <c r="U32" s="30"/>
      <c r="V32" s="30"/>
      <c r="W32" s="30"/>
      <c r="X32" s="30"/>
      <c r="Y32" s="193"/>
      <c r="Z32" s="193"/>
      <c r="AA32" s="30"/>
      <c r="AB32" s="30"/>
      <c r="AC32" s="30"/>
      <c r="AD32" s="30"/>
      <c r="AE32" s="193"/>
      <c r="AF32" s="193"/>
      <c r="AG32" s="30"/>
      <c r="AH32" s="30"/>
      <c r="AI32" s="193"/>
      <c r="AJ32" s="193"/>
      <c r="AK32" s="30"/>
      <c r="AL32" s="30"/>
      <c r="AM32" s="179" t="s">
        <v>482</v>
      </c>
      <c r="AN32" s="179" t="s">
        <v>482</v>
      </c>
      <c r="AO32" s="30"/>
      <c r="AP32" s="30"/>
      <c r="AQ32" s="179" t="s">
        <v>482</v>
      </c>
      <c r="AR32" s="179" t="s">
        <v>482</v>
      </c>
      <c r="AS32" s="30"/>
      <c r="AT32" s="30"/>
      <c r="AU32" s="179">
        <v>0</v>
      </c>
      <c r="AV32" s="179">
        <v>0</v>
      </c>
      <c r="AW32" s="30"/>
      <c r="AX32" s="30"/>
      <c r="AY32" s="179">
        <v>0</v>
      </c>
      <c r="AZ32" s="179">
        <v>0</v>
      </c>
      <c r="BA32" s="30"/>
      <c r="BB32" s="30"/>
      <c r="BE32" s="179">
        <v>0</v>
      </c>
      <c r="BF32" s="179">
        <v>1</v>
      </c>
      <c r="BI32" s="179">
        <v>0</v>
      </c>
      <c r="BJ32" s="179">
        <v>0</v>
      </c>
      <c r="BM32" s="179">
        <v>3</v>
      </c>
      <c r="BN32" s="179">
        <v>16</v>
      </c>
      <c r="BQ32" s="179">
        <v>6</v>
      </c>
      <c r="BR32" s="179">
        <v>5</v>
      </c>
      <c r="BS32" s="179">
        <v>2</v>
      </c>
      <c r="BT32" s="179">
        <v>18</v>
      </c>
      <c r="BU32" s="179">
        <v>5</v>
      </c>
      <c r="BV32" s="179">
        <v>24</v>
      </c>
      <c r="BW32" s="179">
        <v>4</v>
      </c>
      <c r="BX32" s="179">
        <v>9</v>
      </c>
      <c r="BY32" s="179">
        <v>13</v>
      </c>
      <c r="BZ32" s="179">
        <v>7</v>
      </c>
      <c r="CA32" s="179">
        <v>170</v>
      </c>
      <c r="CB32" s="179">
        <v>120</v>
      </c>
      <c r="CD32" s="30"/>
      <c r="CF32" s="30"/>
      <c r="CH32" s="30"/>
      <c r="CJ32" s="30"/>
      <c r="CL32" s="30"/>
      <c r="CN32" s="30"/>
      <c r="CO32" s="73"/>
      <c r="CP32" s="30"/>
      <c r="CQ32" s="73"/>
      <c r="CR32" s="30"/>
      <c r="CS32" s="73"/>
      <c r="CT32" s="30"/>
      <c r="CU32" s="73"/>
      <c r="CV32" s="30"/>
      <c r="CW32" s="73"/>
      <c r="CX32" s="30"/>
      <c r="CY32" s="73"/>
      <c r="CZ32" s="30"/>
      <c r="DA32" s="73"/>
      <c r="DB32" s="30"/>
      <c r="DC32" s="73"/>
      <c r="DD32" s="30"/>
      <c r="DE32" s="73"/>
      <c r="DF32" s="30"/>
      <c r="DG32" s="73"/>
      <c r="DH32" s="30"/>
    </row>
    <row r="33" spans="1:112" ht="15.75" customHeight="1" x14ac:dyDescent="0.2">
      <c r="A33" s="184" t="s">
        <v>86</v>
      </c>
      <c r="B33" s="185">
        <v>33</v>
      </c>
      <c r="C33" s="185"/>
      <c r="D33" s="184" t="s">
        <v>443</v>
      </c>
      <c r="E33" s="117"/>
      <c r="F33" s="117"/>
      <c r="G33" s="184" t="s">
        <v>447</v>
      </c>
      <c r="H33" s="184" t="s">
        <v>438</v>
      </c>
      <c r="I33" s="30"/>
      <c r="J33" s="30"/>
      <c r="K33" s="30"/>
      <c r="L33" s="30"/>
      <c r="M33" s="30"/>
      <c r="N33" s="30"/>
      <c r="O33" s="193"/>
      <c r="P33" s="193"/>
      <c r="Q33" s="30"/>
      <c r="R33" s="30"/>
      <c r="S33" s="30"/>
      <c r="T33" s="30"/>
      <c r="U33" s="30"/>
      <c r="V33" s="30"/>
      <c r="W33" s="30"/>
      <c r="X33" s="30"/>
      <c r="Y33" s="193"/>
      <c r="Z33" s="193"/>
      <c r="AA33" s="30"/>
      <c r="AB33" s="30"/>
      <c r="AC33" s="30"/>
      <c r="AD33" s="30"/>
      <c r="AE33" s="193"/>
      <c r="AF33" s="193"/>
      <c r="AG33" s="30"/>
      <c r="AH33" s="30"/>
      <c r="AI33" s="193"/>
      <c r="AJ33" s="193"/>
      <c r="AK33" s="30"/>
      <c r="AL33" s="30"/>
      <c r="AM33" s="179" t="s">
        <v>482</v>
      </c>
      <c r="AN33" s="179" t="s">
        <v>482</v>
      </c>
      <c r="AO33" s="30"/>
      <c r="AP33" s="30"/>
      <c r="AQ33" s="179" t="s">
        <v>482</v>
      </c>
      <c r="AR33" s="179" t="s">
        <v>482</v>
      </c>
      <c r="AS33" s="30"/>
      <c r="AT33" s="30"/>
      <c r="AU33" s="179">
        <v>0</v>
      </c>
      <c r="AV33" s="179">
        <v>0</v>
      </c>
      <c r="AW33" s="30"/>
      <c r="AX33" s="30"/>
      <c r="AY33" s="179">
        <v>0</v>
      </c>
      <c r="AZ33" s="179">
        <v>0</v>
      </c>
      <c r="BA33" s="30"/>
      <c r="BB33" s="30"/>
      <c r="BE33" s="179">
        <v>0</v>
      </c>
      <c r="BF33" s="179">
        <v>0</v>
      </c>
      <c r="BI33" s="179">
        <v>0</v>
      </c>
      <c r="BJ33" s="179">
        <v>0</v>
      </c>
      <c r="BM33" s="179">
        <v>0</v>
      </c>
      <c r="BN33" s="179">
        <v>0</v>
      </c>
      <c r="BQ33" s="179">
        <v>0</v>
      </c>
      <c r="BR33" s="179">
        <v>1</v>
      </c>
      <c r="BS33" s="179">
        <v>0</v>
      </c>
      <c r="BT33" s="179">
        <v>1</v>
      </c>
      <c r="BU33" s="179">
        <v>2</v>
      </c>
      <c r="BV33" s="179">
        <v>3</v>
      </c>
      <c r="BW33" s="179">
        <v>1</v>
      </c>
      <c r="BX33" s="179">
        <v>1</v>
      </c>
      <c r="BY33" s="179">
        <v>1</v>
      </c>
      <c r="BZ33" s="179">
        <v>1</v>
      </c>
      <c r="CA33" s="179">
        <v>1</v>
      </c>
      <c r="CB33" s="179">
        <v>2</v>
      </c>
      <c r="CD33" s="30"/>
      <c r="CF33" s="30"/>
      <c r="CH33" s="30"/>
      <c r="CJ33" s="30"/>
      <c r="CL33" s="30"/>
      <c r="CN33" s="30"/>
      <c r="CO33" s="73"/>
      <c r="CP33" s="30"/>
      <c r="CQ33" s="73"/>
      <c r="CR33" s="30"/>
      <c r="CS33" s="73"/>
      <c r="CT33" s="30"/>
      <c r="CU33" s="73"/>
      <c r="CV33" s="30"/>
      <c r="CW33" s="73"/>
      <c r="CX33" s="30"/>
      <c r="CY33" s="73"/>
      <c r="CZ33" s="30"/>
      <c r="DA33" s="73"/>
      <c r="DB33" s="30"/>
      <c r="DC33" s="73"/>
      <c r="DD33" s="30"/>
      <c r="DE33" s="73"/>
      <c r="DF33" s="30"/>
      <c r="DG33" s="73"/>
      <c r="DH33" s="30"/>
    </row>
    <row r="34" spans="1:112" ht="15.75" customHeight="1" x14ac:dyDescent="0.2">
      <c r="A34" s="184" t="s">
        <v>86</v>
      </c>
      <c r="B34" s="170">
        <v>40</v>
      </c>
      <c r="C34" s="170"/>
      <c r="D34" s="77" t="s">
        <v>448</v>
      </c>
      <c r="E34" s="117"/>
      <c r="F34" s="117"/>
      <c r="G34" s="77" t="s">
        <v>26</v>
      </c>
      <c r="H34" s="77" t="s">
        <v>449</v>
      </c>
      <c r="I34" s="179"/>
      <c r="J34" s="179"/>
      <c r="K34" s="179"/>
      <c r="L34" s="179"/>
      <c r="M34" s="179"/>
      <c r="N34" s="179"/>
      <c r="O34" s="203">
        <v>0</v>
      </c>
      <c r="P34" s="203">
        <v>0</v>
      </c>
      <c r="Q34" s="179"/>
      <c r="R34" s="179"/>
      <c r="S34" s="179"/>
      <c r="T34" s="179"/>
      <c r="U34" s="179"/>
      <c r="V34" s="179"/>
      <c r="W34" s="179"/>
      <c r="X34" s="179"/>
      <c r="Y34" s="203">
        <v>0</v>
      </c>
      <c r="Z34" s="203">
        <v>0</v>
      </c>
      <c r="AA34" s="179"/>
      <c r="AB34" s="179"/>
      <c r="AC34" s="179"/>
      <c r="AD34" s="179"/>
      <c r="AE34" s="203">
        <v>0</v>
      </c>
      <c r="AF34" s="203">
        <v>0</v>
      </c>
      <c r="AG34" s="179"/>
      <c r="AH34" s="179"/>
      <c r="AI34" s="203">
        <v>0</v>
      </c>
      <c r="AJ34" s="203">
        <v>0</v>
      </c>
      <c r="AK34" s="179"/>
      <c r="AL34" s="179"/>
      <c r="AM34" s="179">
        <v>0</v>
      </c>
      <c r="AN34" s="179">
        <v>1</v>
      </c>
      <c r="AO34" s="179"/>
      <c r="AP34" s="179"/>
      <c r="AQ34" s="179">
        <v>0</v>
      </c>
      <c r="AR34" s="179">
        <v>0</v>
      </c>
      <c r="AS34" s="179"/>
      <c r="AT34" s="179"/>
      <c r="AU34" s="179">
        <v>0</v>
      </c>
      <c r="AV34" s="179">
        <v>0</v>
      </c>
      <c r="AW34" s="179"/>
      <c r="AX34" s="179"/>
      <c r="AY34" s="179">
        <v>0</v>
      </c>
      <c r="AZ34" s="179">
        <v>0</v>
      </c>
      <c r="BA34" s="179"/>
      <c r="BB34" s="179"/>
      <c r="BC34" s="179">
        <v>0</v>
      </c>
      <c r="BD34" s="179">
        <v>0</v>
      </c>
      <c r="BG34" s="179">
        <v>0</v>
      </c>
      <c r="BH34" s="179">
        <v>0</v>
      </c>
      <c r="BK34" s="179">
        <v>2</v>
      </c>
      <c r="BL34" s="179">
        <v>1</v>
      </c>
      <c r="BO34" s="179">
        <v>2</v>
      </c>
      <c r="BP34" s="179">
        <v>3</v>
      </c>
      <c r="BQ34" s="179">
        <v>2</v>
      </c>
      <c r="BR34" s="179">
        <v>3</v>
      </c>
      <c r="BS34" s="179">
        <v>3</v>
      </c>
      <c r="BT34" s="179">
        <v>6</v>
      </c>
      <c r="BU34" s="179">
        <v>20</v>
      </c>
      <c r="BV34" s="179">
        <v>14</v>
      </c>
      <c r="BW34" s="179">
        <v>17</v>
      </c>
      <c r="BX34" s="179">
        <v>4</v>
      </c>
      <c r="BY34" s="179">
        <v>3</v>
      </c>
      <c r="BZ34" s="179">
        <v>13</v>
      </c>
      <c r="CA34" s="179">
        <v>11</v>
      </c>
      <c r="CB34" s="179">
        <v>26</v>
      </c>
      <c r="CC34" s="179">
        <v>27</v>
      </c>
      <c r="CD34" s="179"/>
      <c r="CE34" s="179">
        <v>48</v>
      </c>
      <c r="CF34" s="179"/>
      <c r="CG34" s="179">
        <v>357</v>
      </c>
      <c r="CH34" s="179"/>
      <c r="CI34" s="179">
        <v>466</v>
      </c>
      <c r="CJ34" s="179"/>
      <c r="CK34" s="179">
        <v>593</v>
      </c>
      <c r="CL34" s="179"/>
      <c r="CM34" s="179">
        <v>665</v>
      </c>
      <c r="CN34" s="179"/>
      <c r="CO34" s="72">
        <v>417</v>
      </c>
      <c r="CP34" s="179"/>
      <c r="CQ34" s="72">
        <v>185</v>
      </c>
      <c r="CR34" s="179"/>
      <c r="CS34" s="72">
        <v>228</v>
      </c>
      <c r="CT34" s="179"/>
      <c r="CU34" s="72">
        <v>111</v>
      </c>
      <c r="CV34" s="179"/>
      <c r="CW34" s="72">
        <v>49</v>
      </c>
      <c r="CX34" s="179"/>
      <c r="CY34" s="72">
        <v>14</v>
      </c>
      <c r="CZ34" s="179"/>
      <c r="DA34" s="72">
        <v>3</v>
      </c>
      <c r="DB34" s="179"/>
      <c r="DC34" s="72">
        <v>0</v>
      </c>
      <c r="DD34" s="179"/>
      <c r="DE34" s="72">
        <v>0</v>
      </c>
      <c r="DF34" s="179"/>
      <c r="DG34" s="72">
        <v>0</v>
      </c>
      <c r="DH34" s="179"/>
    </row>
    <row r="35" spans="1:112" ht="15.75" customHeight="1" x14ac:dyDescent="0.2">
      <c r="A35" s="184" t="s">
        <v>86</v>
      </c>
      <c r="B35" s="183">
        <v>41</v>
      </c>
      <c r="C35" s="186"/>
      <c r="D35" s="77" t="s">
        <v>448</v>
      </c>
      <c r="E35" s="117"/>
      <c r="F35" s="117"/>
      <c r="G35" s="77" t="s">
        <v>450</v>
      </c>
      <c r="H35" s="77" t="s">
        <v>451</v>
      </c>
      <c r="O35" s="203">
        <v>0</v>
      </c>
      <c r="P35" s="203">
        <v>0</v>
      </c>
      <c r="Y35" s="203">
        <v>0</v>
      </c>
      <c r="Z35" s="203">
        <v>0</v>
      </c>
      <c r="AE35" s="203">
        <v>0</v>
      </c>
      <c r="AF35" s="203">
        <v>0</v>
      </c>
      <c r="AI35" s="203">
        <v>0</v>
      </c>
      <c r="AJ35" s="203">
        <v>1</v>
      </c>
      <c r="AM35" s="179">
        <v>0</v>
      </c>
      <c r="AN35" s="179">
        <v>0</v>
      </c>
      <c r="AQ35" s="179">
        <v>0</v>
      </c>
      <c r="AR35" s="179">
        <v>0</v>
      </c>
      <c r="AU35" s="179">
        <v>0</v>
      </c>
      <c r="AV35" s="179">
        <v>3</v>
      </c>
      <c r="AY35" s="179">
        <v>0</v>
      </c>
      <c r="AZ35" s="179">
        <v>0</v>
      </c>
      <c r="BC35" s="179">
        <v>0</v>
      </c>
      <c r="BD35" s="179">
        <v>0</v>
      </c>
      <c r="BG35" s="179">
        <v>0</v>
      </c>
      <c r="BH35" s="179">
        <v>0</v>
      </c>
      <c r="BK35" s="179">
        <v>0</v>
      </c>
      <c r="BL35" s="179">
        <v>0</v>
      </c>
      <c r="BO35" s="179">
        <v>2</v>
      </c>
      <c r="BP35" s="179">
        <v>0</v>
      </c>
      <c r="BQ35" s="179">
        <v>1</v>
      </c>
      <c r="BR35" s="179">
        <v>0</v>
      </c>
      <c r="BS35" s="179">
        <v>5</v>
      </c>
      <c r="BT35" s="179">
        <v>13</v>
      </c>
      <c r="BU35" s="179">
        <v>31</v>
      </c>
      <c r="BV35" s="179">
        <v>14</v>
      </c>
      <c r="BW35" s="179">
        <v>18</v>
      </c>
      <c r="BX35" s="179">
        <v>3</v>
      </c>
      <c r="BY35" s="179">
        <v>164</v>
      </c>
      <c r="BZ35" s="179">
        <v>56</v>
      </c>
      <c r="CA35" s="179">
        <v>80</v>
      </c>
      <c r="CB35" s="179">
        <v>78</v>
      </c>
      <c r="CC35" s="179">
        <v>359</v>
      </c>
      <c r="CE35" s="179">
        <v>310</v>
      </c>
      <c r="CG35" s="179">
        <v>217</v>
      </c>
      <c r="CI35" s="179">
        <v>1709</v>
      </c>
      <c r="CK35" s="179">
        <v>931</v>
      </c>
      <c r="CM35" s="179">
        <v>171</v>
      </c>
      <c r="CO35" s="72">
        <v>1412</v>
      </c>
      <c r="CQ35" s="72">
        <v>1377</v>
      </c>
      <c r="CS35" s="72">
        <v>434</v>
      </c>
      <c r="CU35" s="72">
        <v>643</v>
      </c>
      <c r="CW35" s="72">
        <v>15</v>
      </c>
      <c r="CY35" s="72">
        <v>305</v>
      </c>
      <c r="DA35" s="72">
        <v>45</v>
      </c>
      <c r="DC35" s="72">
        <v>1</v>
      </c>
      <c r="DE35" s="72">
        <v>52</v>
      </c>
      <c r="DG35" s="72">
        <v>45</v>
      </c>
    </row>
    <row r="36" spans="1:112" ht="15.75" customHeight="1" x14ac:dyDescent="0.2">
      <c r="A36" s="184" t="s">
        <v>86</v>
      </c>
      <c r="B36" s="187">
        <v>42</v>
      </c>
      <c r="C36" s="187"/>
      <c r="D36" s="77" t="s">
        <v>448</v>
      </c>
      <c r="E36" s="117"/>
      <c r="F36" s="117"/>
      <c r="G36" s="77" t="s">
        <v>88</v>
      </c>
      <c r="H36" s="77" t="s">
        <v>441</v>
      </c>
      <c r="I36" s="19"/>
      <c r="J36" s="19"/>
      <c r="K36" s="19"/>
      <c r="L36" s="19"/>
      <c r="M36" s="19"/>
      <c r="N36" s="19"/>
      <c r="O36" s="203">
        <v>1</v>
      </c>
      <c r="P36" s="203">
        <v>2</v>
      </c>
      <c r="Q36" s="19"/>
      <c r="R36" s="19"/>
      <c r="S36" s="19"/>
      <c r="T36" s="19"/>
      <c r="U36" s="19"/>
      <c r="V36" s="19"/>
      <c r="W36" s="19"/>
      <c r="X36" s="19"/>
      <c r="Y36" s="203">
        <v>1</v>
      </c>
      <c r="Z36" s="203">
        <v>0</v>
      </c>
      <c r="AA36" s="19"/>
      <c r="AB36" s="19"/>
      <c r="AC36" s="19"/>
      <c r="AD36" s="19"/>
      <c r="AE36" s="203">
        <v>0</v>
      </c>
      <c r="AF36" s="203">
        <v>0</v>
      </c>
      <c r="AG36" s="19"/>
      <c r="AH36" s="19"/>
      <c r="AI36" s="203">
        <v>0</v>
      </c>
      <c r="AJ36" s="203">
        <v>0</v>
      </c>
      <c r="AK36" s="19"/>
      <c r="AL36" s="19"/>
      <c r="AM36" s="179">
        <v>0</v>
      </c>
      <c r="AN36" s="179">
        <v>3</v>
      </c>
      <c r="AQ36" s="179">
        <v>0</v>
      </c>
      <c r="AR36" s="179">
        <v>0</v>
      </c>
      <c r="AU36" s="179">
        <v>0</v>
      </c>
      <c r="AV36" s="179">
        <v>0</v>
      </c>
      <c r="AY36" s="179">
        <v>0</v>
      </c>
      <c r="AZ36" s="179">
        <v>0</v>
      </c>
      <c r="BC36" s="179">
        <v>0</v>
      </c>
      <c r="BD36" s="179">
        <v>0</v>
      </c>
      <c r="BG36" s="179">
        <v>0</v>
      </c>
      <c r="BH36" s="179">
        <v>0</v>
      </c>
      <c r="BK36" s="179">
        <v>0</v>
      </c>
      <c r="BL36" s="179">
        <v>0</v>
      </c>
      <c r="BO36" s="179">
        <v>2</v>
      </c>
      <c r="BP36" s="179">
        <v>0</v>
      </c>
      <c r="BQ36" s="179" t="s">
        <v>482</v>
      </c>
      <c r="BR36" s="179" t="s">
        <v>482</v>
      </c>
      <c r="BS36" s="179">
        <v>8</v>
      </c>
      <c r="BT36" s="179">
        <v>8</v>
      </c>
      <c r="BU36" s="179">
        <v>30</v>
      </c>
      <c r="BV36" s="179">
        <v>20</v>
      </c>
      <c r="BW36" s="179">
        <v>55</v>
      </c>
      <c r="BX36" s="179">
        <v>13</v>
      </c>
      <c r="BY36" s="179">
        <v>163</v>
      </c>
      <c r="BZ36" s="179">
        <v>60</v>
      </c>
      <c r="CA36" s="179">
        <v>287</v>
      </c>
      <c r="CB36" s="179">
        <v>143</v>
      </c>
      <c r="CC36" s="179">
        <v>258</v>
      </c>
      <c r="CE36" s="179">
        <v>402</v>
      </c>
      <c r="CG36" s="179">
        <v>609</v>
      </c>
      <c r="CI36" s="179">
        <v>972</v>
      </c>
      <c r="CK36" s="179">
        <v>1426</v>
      </c>
      <c r="CM36" s="179">
        <v>1947</v>
      </c>
      <c r="CO36" s="72">
        <v>3276</v>
      </c>
      <c r="CQ36" s="72">
        <v>3249</v>
      </c>
      <c r="CS36" s="72">
        <v>5852</v>
      </c>
      <c r="CU36" s="72">
        <v>5323</v>
      </c>
      <c r="CW36" s="72">
        <v>3914</v>
      </c>
      <c r="CY36" s="72">
        <v>1726</v>
      </c>
      <c r="DA36" s="72">
        <v>518</v>
      </c>
      <c r="DC36" s="72">
        <v>3</v>
      </c>
      <c r="DE36" s="72">
        <v>319</v>
      </c>
      <c r="DG36" s="72">
        <v>80</v>
      </c>
    </row>
    <row r="37" spans="1:112" ht="15.75" customHeight="1" x14ac:dyDescent="0.2">
      <c r="A37" s="184" t="s">
        <v>86</v>
      </c>
      <c r="B37" s="187">
        <v>43</v>
      </c>
      <c r="C37" s="187"/>
      <c r="D37" s="77" t="s">
        <v>448</v>
      </c>
      <c r="E37" s="117"/>
      <c r="F37" s="117"/>
      <c r="G37" s="77" t="s">
        <v>452</v>
      </c>
      <c r="H37" s="77" t="s">
        <v>441</v>
      </c>
      <c r="I37" s="19"/>
      <c r="J37" s="19"/>
      <c r="K37" s="19"/>
      <c r="L37" s="19"/>
      <c r="M37" s="19"/>
      <c r="N37" s="19"/>
      <c r="O37" s="203">
        <v>0</v>
      </c>
      <c r="P37" s="203">
        <v>1</v>
      </c>
      <c r="Q37" s="19"/>
      <c r="R37" s="19"/>
      <c r="S37" s="19"/>
      <c r="T37" s="19"/>
      <c r="U37" s="19"/>
      <c r="V37" s="19"/>
      <c r="W37" s="19"/>
      <c r="X37" s="19"/>
      <c r="Y37" s="203">
        <v>0</v>
      </c>
      <c r="Z37" s="203">
        <v>0</v>
      </c>
      <c r="AA37" s="19"/>
      <c r="AB37" s="19"/>
      <c r="AC37" s="19"/>
      <c r="AD37" s="19"/>
      <c r="AE37" s="203">
        <v>0</v>
      </c>
      <c r="AF37" s="203">
        <v>0</v>
      </c>
      <c r="AG37" s="19"/>
      <c r="AH37" s="19"/>
      <c r="AI37" s="203">
        <v>0</v>
      </c>
      <c r="AJ37" s="203">
        <v>0</v>
      </c>
      <c r="AK37" s="19"/>
      <c r="AL37" s="19"/>
      <c r="AM37" s="179">
        <v>0</v>
      </c>
      <c r="AN37" s="179">
        <v>0</v>
      </c>
      <c r="AQ37" s="179">
        <v>0</v>
      </c>
      <c r="AR37" s="179">
        <v>1</v>
      </c>
      <c r="AU37" s="179">
        <v>0</v>
      </c>
      <c r="AV37" s="179">
        <v>0</v>
      </c>
      <c r="AY37" s="179">
        <v>0</v>
      </c>
      <c r="AZ37" s="179">
        <v>0</v>
      </c>
      <c r="BC37" s="179">
        <v>0</v>
      </c>
      <c r="BD37" s="179">
        <v>0</v>
      </c>
      <c r="BG37" s="179">
        <v>0</v>
      </c>
      <c r="BH37" s="179">
        <v>0</v>
      </c>
      <c r="BK37" s="179">
        <v>0</v>
      </c>
      <c r="BL37" s="179">
        <v>0</v>
      </c>
      <c r="BO37" s="179">
        <v>0</v>
      </c>
      <c r="BP37" s="179">
        <v>1</v>
      </c>
      <c r="BQ37" s="179">
        <v>0</v>
      </c>
      <c r="BR37" s="179">
        <v>0</v>
      </c>
      <c r="BS37" s="179">
        <v>7</v>
      </c>
      <c r="BT37" s="179">
        <v>2</v>
      </c>
      <c r="BU37" s="179">
        <v>16</v>
      </c>
      <c r="BV37" s="179">
        <v>4</v>
      </c>
      <c r="BW37" s="179">
        <v>21</v>
      </c>
      <c r="BX37" s="179">
        <v>7</v>
      </c>
      <c r="BY37" s="179">
        <v>8</v>
      </c>
      <c r="BZ37" s="179">
        <v>6</v>
      </c>
      <c r="CA37" s="179">
        <v>16</v>
      </c>
      <c r="CB37" s="179">
        <v>13</v>
      </c>
      <c r="CC37" s="179">
        <v>18</v>
      </c>
      <c r="CE37" s="179">
        <v>9</v>
      </c>
      <c r="CG37" s="179">
        <v>18</v>
      </c>
      <c r="CI37" s="179">
        <v>94</v>
      </c>
      <c r="CK37" s="179">
        <v>280</v>
      </c>
      <c r="CM37" s="179">
        <v>473</v>
      </c>
      <c r="CO37" s="72">
        <v>348</v>
      </c>
      <c r="CQ37" s="72">
        <v>388</v>
      </c>
      <c r="CS37" s="72">
        <v>630</v>
      </c>
      <c r="CU37" s="72">
        <v>367</v>
      </c>
      <c r="CW37" s="72">
        <v>382</v>
      </c>
      <c r="CY37" s="72">
        <v>376</v>
      </c>
      <c r="DA37" s="72">
        <v>89</v>
      </c>
      <c r="DC37" s="72">
        <v>0</v>
      </c>
      <c r="DE37" s="72">
        <v>85</v>
      </c>
      <c r="DG37" s="95" t="s">
        <v>490</v>
      </c>
    </row>
    <row r="38" spans="1:112" ht="15.75" customHeight="1" x14ac:dyDescent="0.2">
      <c r="A38" s="184" t="s">
        <v>86</v>
      </c>
      <c r="B38" s="187">
        <v>44</v>
      </c>
      <c r="C38" s="187"/>
      <c r="D38" s="77" t="s">
        <v>448</v>
      </c>
      <c r="E38" s="117"/>
      <c r="F38" s="117"/>
      <c r="G38" s="77" t="s">
        <v>23</v>
      </c>
      <c r="H38" s="77" t="s">
        <v>394</v>
      </c>
      <c r="I38" s="19"/>
      <c r="J38" s="19"/>
      <c r="K38" s="19"/>
      <c r="L38" s="19"/>
      <c r="M38" s="19"/>
      <c r="N38" s="19"/>
      <c r="O38" s="203">
        <v>0</v>
      </c>
      <c r="P38" s="203">
        <v>0</v>
      </c>
      <c r="Q38" s="19"/>
      <c r="R38" s="19"/>
      <c r="S38" s="19"/>
      <c r="T38" s="19"/>
      <c r="U38" s="19"/>
      <c r="V38" s="19"/>
      <c r="W38" s="19"/>
      <c r="X38" s="19"/>
      <c r="Y38" s="203">
        <v>0</v>
      </c>
      <c r="Z38" s="203">
        <v>0</v>
      </c>
      <c r="AA38" s="19"/>
      <c r="AB38" s="19"/>
      <c r="AC38" s="19"/>
      <c r="AD38" s="19"/>
      <c r="AE38" s="203">
        <v>0</v>
      </c>
      <c r="AF38" s="203">
        <v>0</v>
      </c>
      <c r="AG38" s="19"/>
      <c r="AH38" s="19"/>
      <c r="AI38" s="203">
        <v>0</v>
      </c>
      <c r="AJ38" s="203">
        <v>0</v>
      </c>
      <c r="AK38" s="19"/>
      <c r="AL38" s="19"/>
      <c r="AM38" s="179">
        <v>0</v>
      </c>
      <c r="AN38" s="179">
        <v>0</v>
      </c>
      <c r="AQ38" s="179">
        <v>0</v>
      </c>
      <c r="AR38" s="179">
        <v>0</v>
      </c>
      <c r="AU38" s="179">
        <v>0</v>
      </c>
      <c r="AV38" s="179">
        <v>0</v>
      </c>
      <c r="AY38" s="179">
        <v>0</v>
      </c>
      <c r="AZ38" s="179">
        <v>0</v>
      </c>
      <c r="BC38" s="179">
        <v>0</v>
      </c>
      <c r="BD38" s="179">
        <v>0</v>
      </c>
      <c r="BG38" s="179">
        <v>0</v>
      </c>
      <c r="BH38" s="179">
        <v>0</v>
      </c>
      <c r="BK38" s="179">
        <v>0</v>
      </c>
      <c r="BL38" s="179">
        <v>0</v>
      </c>
      <c r="BO38" s="179">
        <v>4</v>
      </c>
      <c r="BP38" s="179">
        <v>4</v>
      </c>
      <c r="BQ38" s="179">
        <v>2</v>
      </c>
      <c r="BR38" s="179">
        <v>2</v>
      </c>
      <c r="BS38" s="179">
        <v>10</v>
      </c>
      <c r="BT38" s="179">
        <v>14</v>
      </c>
      <c r="BU38" s="179">
        <v>16</v>
      </c>
      <c r="BV38" s="179">
        <v>17</v>
      </c>
      <c r="BW38" s="179">
        <v>4</v>
      </c>
      <c r="BX38" s="179">
        <v>1</v>
      </c>
      <c r="BY38" s="179">
        <v>31</v>
      </c>
      <c r="BZ38" s="179">
        <v>8</v>
      </c>
      <c r="CA38" s="179">
        <v>81</v>
      </c>
      <c r="CB38" s="179">
        <v>60</v>
      </c>
      <c r="CC38" s="179">
        <v>30</v>
      </c>
      <c r="CE38" s="179">
        <v>97</v>
      </c>
      <c r="CG38" s="179">
        <v>47</v>
      </c>
      <c r="CI38" s="179">
        <v>35</v>
      </c>
      <c r="CK38" s="179">
        <v>142</v>
      </c>
      <c r="CM38" s="179">
        <v>257</v>
      </c>
      <c r="CO38" s="72">
        <v>125</v>
      </c>
      <c r="CQ38" s="72">
        <v>376</v>
      </c>
      <c r="CS38" s="72">
        <v>481</v>
      </c>
      <c r="CU38" s="72">
        <v>221</v>
      </c>
      <c r="CW38" s="72">
        <v>273</v>
      </c>
      <c r="CY38" s="72">
        <v>132</v>
      </c>
      <c r="DA38" s="72">
        <v>54</v>
      </c>
      <c r="DC38" s="72">
        <v>0</v>
      </c>
      <c r="DE38" s="72">
        <v>21</v>
      </c>
      <c r="DG38" s="72">
        <v>6</v>
      </c>
    </row>
    <row r="39" spans="1:112" s="178" customFormat="1" ht="15.75" customHeight="1" x14ac:dyDescent="0.2">
      <c r="A39" s="184" t="s">
        <v>86</v>
      </c>
      <c r="B39" s="92">
        <v>50</v>
      </c>
      <c r="C39" s="187"/>
      <c r="D39" s="92" t="s">
        <v>484</v>
      </c>
      <c r="E39" s="117"/>
      <c r="F39" s="117"/>
      <c r="G39" s="92" t="s">
        <v>23</v>
      </c>
      <c r="H39" s="92" t="s">
        <v>487</v>
      </c>
      <c r="I39" s="19"/>
      <c r="J39" s="19"/>
      <c r="K39" s="19"/>
      <c r="L39" s="19"/>
      <c r="M39" s="19"/>
      <c r="N39" s="19"/>
      <c r="O39" s="78"/>
      <c r="P39" s="78"/>
      <c r="Q39" s="19"/>
      <c r="R39" s="19"/>
      <c r="S39" s="19"/>
      <c r="T39" s="19"/>
      <c r="U39" s="19"/>
      <c r="V39" s="19"/>
      <c r="W39" s="19"/>
      <c r="X39" s="19"/>
      <c r="Y39" s="78"/>
      <c r="Z39" s="78"/>
      <c r="AA39" s="19"/>
      <c r="AB39" s="19"/>
      <c r="AC39" s="19"/>
      <c r="AD39" s="19"/>
      <c r="AE39" s="78"/>
      <c r="AF39" s="78"/>
      <c r="AG39" s="19"/>
      <c r="AH39" s="19"/>
      <c r="AI39" s="78"/>
      <c r="AJ39" s="78"/>
      <c r="AK39" s="19"/>
      <c r="AL39" s="19"/>
      <c r="AM39" s="78"/>
      <c r="AN39" s="78"/>
      <c r="AU39" s="179">
        <v>0</v>
      </c>
      <c r="AV39" s="179">
        <v>0</v>
      </c>
      <c r="AY39" s="179">
        <v>0</v>
      </c>
      <c r="AZ39" s="179">
        <v>0</v>
      </c>
      <c r="BE39" s="179">
        <v>0</v>
      </c>
      <c r="BF39" s="179">
        <v>1</v>
      </c>
      <c r="BI39" s="179">
        <v>0</v>
      </c>
      <c r="BJ39" s="179">
        <v>0</v>
      </c>
      <c r="BM39" s="179">
        <v>1</v>
      </c>
      <c r="BN39" s="179">
        <v>2</v>
      </c>
      <c r="BQ39" s="179">
        <v>0</v>
      </c>
      <c r="BR39" s="179">
        <v>8</v>
      </c>
      <c r="BS39" s="179">
        <v>1</v>
      </c>
      <c r="BT39" s="179">
        <v>8</v>
      </c>
      <c r="BU39" s="179">
        <v>2</v>
      </c>
      <c r="BV39" s="179">
        <v>5</v>
      </c>
      <c r="BW39" s="179">
        <v>6</v>
      </c>
      <c r="BX39" s="179">
        <v>4</v>
      </c>
      <c r="BY39" s="179">
        <v>7</v>
      </c>
      <c r="BZ39" s="179">
        <v>3</v>
      </c>
      <c r="CA39" s="179">
        <v>14</v>
      </c>
      <c r="CB39" s="179">
        <v>19</v>
      </c>
      <c r="CO39" s="73"/>
      <c r="CQ39" s="73"/>
      <c r="CS39" s="73"/>
      <c r="CU39" s="73"/>
      <c r="CW39" s="73"/>
      <c r="CY39" s="73"/>
      <c r="DA39" s="73"/>
      <c r="DC39" s="73"/>
      <c r="DE39" s="73"/>
      <c r="DG39" s="73"/>
    </row>
    <row r="40" spans="1:112" s="178" customFormat="1" ht="15.75" customHeight="1" x14ac:dyDescent="0.2">
      <c r="A40" s="184" t="s">
        <v>86</v>
      </c>
      <c r="B40" s="182">
        <v>51</v>
      </c>
      <c r="C40" s="187"/>
      <c r="D40" s="182" t="s">
        <v>484</v>
      </c>
      <c r="E40" s="117"/>
      <c r="F40" s="117"/>
      <c r="G40" s="182" t="s">
        <v>28</v>
      </c>
      <c r="H40" s="92" t="s">
        <v>488</v>
      </c>
      <c r="I40" s="19"/>
      <c r="J40" s="19"/>
      <c r="K40" s="19"/>
      <c r="L40" s="19"/>
      <c r="M40" s="19"/>
      <c r="N40" s="19"/>
      <c r="O40" s="78"/>
      <c r="P40" s="78"/>
      <c r="Q40" s="19"/>
      <c r="R40" s="19"/>
      <c r="S40" s="19"/>
      <c r="T40" s="19"/>
      <c r="U40" s="19"/>
      <c r="V40" s="19"/>
      <c r="W40" s="19"/>
      <c r="X40" s="19"/>
      <c r="Y40" s="78"/>
      <c r="Z40" s="78"/>
      <c r="AA40" s="19"/>
      <c r="AB40" s="19"/>
      <c r="AC40" s="19"/>
      <c r="AD40" s="19"/>
      <c r="AE40" s="78"/>
      <c r="AF40" s="78"/>
      <c r="AG40" s="19"/>
      <c r="AH40" s="19"/>
      <c r="AI40" s="78"/>
      <c r="AJ40" s="78"/>
      <c r="AK40" s="19"/>
      <c r="AL40" s="19"/>
      <c r="AM40" s="78"/>
      <c r="AN40" s="78"/>
      <c r="AU40" s="179">
        <v>0</v>
      </c>
      <c r="AV40" s="179">
        <v>1</v>
      </c>
      <c r="AY40" s="179">
        <v>0</v>
      </c>
      <c r="AZ40" s="179">
        <v>0</v>
      </c>
      <c r="BE40" s="179">
        <v>0</v>
      </c>
      <c r="BF40" s="179">
        <v>0</v>
      </c>
      <c r="BI40" s="179">
        <v>1</v>
      </c>
      <c r="BJ40" s="179">
        <v>1</v>
      </c>
      <c r="BM40" s="179">
        <v>13</v>
      </c>
      <c r="BN40" s="179">
        <v>1</v>
      </c>
      <c r="BQ40" s="179">
        <v>3</v>
      </c>
      <c r="BR40" s="179">
        <v>1</v>
      </c>
      <c r="BS40" s="179">
        <v>1</v>
      </c>
      <c r="BT40" s="179">
        <v>0</v>
      </c>
      <c r="BU40" s="179">
        <v>10</v>
      </c>
      <c r="BV40" s="179">
        <v>1</v>
      </c>
      <c r="BW40" s="179">
        <v>18</v>
      </c>
      <c r="BX40" s="179">
        <v>1</v>
      </c>
      <c r="BY40" s="179">
        <v>24</v>
      </c>
      <c r="BZ40" s="179">
        <v>4</v>
      </c>
      <c r="CA40" s="179">
        <v>22</v>
      </c>
      <c r="CB40" s="179">
        <v>7</v>
      </c>
      <c r="CO40" s="73"/>
      <c r="CQ40" s="73"/>
      <c r="CS40" s="73"/>
      <c r="CU40" s="73"/>
      <c r="CW40" s="73"/>
      <c r="CY40" s="73"/>
      <c r="DA40" s="73"/>
      <c r="DC40" s="73"/>
      <c r="DE40" s="73"/>
      <c r="DG40" s="73"/>
    </row>
    <row r="41" spans="1:112" s="178" customFormat="1" ht="15.75" customHeight="1" x14ac:dyDescent="0.2">
      <c r="A41" s="184" t="s">
        <v>86</v>
      </c>
      <c r="B41" s="182">
        <v>60</v>
      </c>
      <c r="C41" s="187"/>
      <c r="D41" s="182" t="s">
        <v>466</v>
      </c>
      <c r="E41" s="117"/>
      <c r="F41" s="117"/>
      <c r="G41" s="182" t="s">
        <v>27</v>
      </c>
      <c r="H41" s="92" t="s">
        <v>489</v>
      </c>
      <c r="I41" s="19"/>
      <c r="J41" s="19"/>
      <c r="K41" s="19"/>
      <c r="L41" s="19"/>
      <c r="M41" s="19"/>
      <c r="N41" s="19"/>
      <c r="O41" s="78"/>
      <c r="P41" s="78"/>
      <c r="Q41" s="19"/>
      <c r="R41" s="19"/>
      <c r="S41" s="19"/>
      <c r="T41" s="19"/>
      <c r="U41" s="19"/>
      <c r="V41" s="19"/>
      <c r="W41" s="19"/>
      <c r="X41" s="19"/>
      <c r="Y41" s="78"/>
      <c r="Z41" s="78"/>
      <c r="AA41" s="19"/>
      <c r="AB41" s="19"/>
      <c r="AC41" s="19"/>
      <c r="AD41" s="19"/>
      <c r="AE41" s="78"/>
      <c r="AF41" s="78"/>
      <c r="AG41" s="19"/>
      <c r="AH41" s="19"/>
      <c r="AI41" s="78"/>
      <c r="AJ41" s="78"/>
      <c r="AK41" s="19"/>
      <c r="AL41" s="19"/>
      <c r="AM41" s="78"/>
      <c r="AN41" s="78"/>
      <c r="AU41" s="179">
        <v>0</v>
      </c>
      <c r="AV41" s="179">
        <v>0</v>
      </c>
      <c r="AY41" s="179">
        <v>0</v>
      </c>
      <c r="AZ41" s="179">
        <v>0</v>
      </c>
      <c r="BE41" s="179">
        <v>0</v>
      </c>
      <c r="BF41" s="179">
        <v>0</v>
      </c>
      <c r="BG41" s="179">
        <v>3</v>
      </c>
      <c r="BH41" s="179">
        <v>2</v>
      </c>
      <c r="BO41" s="179">
        <v>32</v>
      </c>
      <c r="BP41" s="179">
        <v>41</v>
      </c>
      <c r="BQ41" s="179">
        <v>50</v>
      </c>
      <c r="BR41" s="179">
        <v>54</v>
      </c>
      <c r="BS41" s="179">
        <v>83</v>
      </c>
      <c r="BT41" s="179">
        <v>26</v>
      </c>
      <c r="BU41" s="179">
        <v>46</v>
      </c>
      <c r="BV41" s="179">
        <v>21</v>
      </c>
      <c r="BW41" s="179">
        <v>11</v>
      </c>
      <c r="BX41" s="179">
        <v>16</v>
      </c>
      <c r="BY41" s="179">
        <v>51</v>
      </c>
      <c r="BZ41" s="179">
        <v>46</v>
      </c>
      <c r="CA41" s="179">
        <v>16</v>
      </c>
      <c r="CB41" s="179">
        <v>26</v>
      </c>
      <c r="CC41" s="179">
        <v>193</v>
      </c>
      <c r="CE41" s="179">
        <v>985</v>
      </c>
      <c r="CG41" s="179">
        <v>6000</v>
      </c>
      <c r="CI41" s="179">
        <v>5747</v>
      </c>
      <c r="CK41" s="179">
        <v>5834</v>
      </c>
      <c r="CM41" s="179">
        <v>6000</v>
      </c>
      <c r="CO41" s="72">
        <v>18692</v>
      </c>
      <c r="CQ41" s="72">
        <v>9203</v>
      </c>
      <c r="CS41" s="72">
        <v>7996</v>
      </c>
      <c r="CU41" s="72">
        <v>8556</v>
      </c>
      <c r="CW41" s="72">
        <v>5852</v>
      </c>
      <c r="CY41" s="72">
        <v>6379</v>
      </c>
      <c r="DA41" s="72">
        <v>1860</v>
      </c>
      <c r="DC41" s="72">
        <v>15</v>
      </c>
      <c r="DE41" s="72">
        <v>1149</v>
      </c>
    </row>
    <row r="42" spans="1:112" s="178" customFormat="1" ht="15.75" customHeight="1" x14ac:dyDescent="0.2">
      <c r="A42" s="184" t="s">
        <v>86</v>
      </c>
      <c r="B42" s="182">
        <v>61</v>
      </c>
      <c r="C42" s="187"/>
      <c r="D42" s="182" t="s">
        <v>466</v>
      </c>
      <c r="E42" s="117"/>
      <c r="F42" s="117"/>
      <c r="G42" s="182" t="s">
        <v>23</v>
      </c>
      <c r="H42" s="92" t="s">
        <v>487</v>
      </c>
      <c r="I42" s="19"/>
      <c r="J42" s="19"/>
      <c r="K42" s="19"/>
      <c r="L42" s="19"/>
      <c r="M42" s="19"/>
      <c r="N42" s="19"/>
      <c r="O42" s="78"/>
      <c r="P42" s="78"/>
      <c r="Q42" s="19"/>
      <c r="R42" s="19"/>
      <c r="S42" s="19"/>
      <c r="T42" s="19"/>
      <c r="U42" s="19"/>
      <c r="V42" s="19"/>
      <c r="W42" s="19"/>
      <c r="X42" s="19"/>
      <c r="Y42" s="78"/>
      <c r="Z42" s="78"/>
      <c r="AA42" s="19"/>
      <c r="AB42" s="19"/>
      <c r="AC42" s="19"/>
      <c r="AD42" s="19"/>
      <c r="AE42" s="78"/>
      <c r="AF42" s="78"/>
      <c r="AG42" s="19"/>
      <c r="AH42" s="19"/>
      <c r="AI42" s="78"/>
      <c r="AJ42" s="78"/>
      <c r="AK42" s="19"/>
      <c r="AL42" s="19"/>
      <c r="AM42" s="78"/>
      <c r="AN42" s="78"/>
      <c r="AU42" s="179">
        <v>0</v>
      </c>
      <c r="AV42" s="179">
        <v>0</v>
      </c>
      <c r="AY42" s="179">
        <v>0</v>
      </c>
      <c r="AZ42" s="179">
        <v>0</v>
      </c>
      <c r="BE42" s="179">
        <v>0</v>
      </c>
      <c r="BF42" s="179">
        <v>1</v>
      </c>
      <c r="BG42" s="179">
        <v>0</v>
      </c>
      <c r="BH42" s="179">
        <v>0</v>
      </c>
      <c r="BO42" s="179">
        <v>1</v>
      </c>
      <c r="BP42" s="179">
        <v>2</v>
      </c>
      <c r="BQ42" s="179">
        <v>3</v>
      </c>
      <c r="BR42" s="179">
        <v>1</v>
      </c>
      <c r="BS42" s="179">
        <v>5</v>
      </c>
      <c r="BT42" s="179">
        <v>2</v>
      </c>
      <c r="BU42" s="179">
        <v>7</v>
      </c>
      <c r="BV42" s="179">
        <v>5</v>
      </c>
      <c r="BW42" s="179">
        <v>1</v>
      </c>
      <c r="BX42" s="179">
        <v>5</v>
      </c>
      <c r="BY42" s="179">
        <v>0</v>
      </c>
      <c r="BZ42" s="179">
        <v>1</v>
      </c>
      <c r="CA42" s="179">
        <v>3</v>
      </c>
      <c r="CB42" s="179">
        <v>2</v>
      </c>
      <c r="CC42" s="179">
        <v>2</v>
      </c>
      <c r="CE42" s="179">
        <v>3</v>
      </c>
      <c r="CG42" s="179">
        <v>11</v>
      </c>
      <c r="CI42" s="179">
        <v>226</v>
      </c>
      <c r="CK42" s="179">
        <v>69</v>
      </c>
      <c r="CM42" s="179">
        <v>128</v>
      </c>
      <c r="CO42" s="72">
        <v>173</v>
      </c>
      <c r="CQ42" s="72">
        <v>46</v>
      </c>
      <c r="CS42" s="72">
        <v>38</v>
      </c>
      <c r="CU42" s="72">
        <v>132</v>
      </c>
      <c r="CW42" s="72">
        <v>51</v>
      </c>
      <c r="CY42" s="72">
        <v>105</v>
      </c>
      <c r="DA42" s="72">
        <v>13</v>
      </c>
      <c r="DC42" s="72">
        <v>0</v>
      </c>
      <c r="DE42" s="72">
        <v>15</v>
      </c>
    </row>
    <row r="43" spans="1:112" s="178" customFormat="1" ht="15.75" customHeight="1" x14ac:dyDescent="0.2">
      <c r="A43" s="184" t="s">
        <v>86</v>
      </c>
      <c r="B43" s="182">
        <v>70</v>
      </c>
      <c r="C43" s="187"/>
      <c r="D43" s="182" t="s">
        <v>465</v>
      </c>
      <c r="E43" s="117"/>
      <c r="F43" s="117"/>
      <c r="G43" s="182" t="s">
        <v>485</v>
      </c>
      <c r="H43" s="77"/>
      <c r="I43" s="19"/>
      <c r="J43" s="19"/>
      <c r="K43" s="19"/>
      <c r="L43" s="19"/>
      <c r="M43" s="19"/>
      <c r="N43" s="19"/>
      <c r="O43" s="78"/>
      <c r="P43" s="78"/>
      <c r="Q43" s="19"/>
      <c r="R43" s="19"/>
      <c r="S43" s="19"/>
      <c r="T43" s="19"/>
      <c r="U43" s="19"/>
      <c r="V43" s="19"/>
      <c r="W43" s="19"/>
      <c r="X43" s="19"/>
      <c r="Y43" s="78"/>
      <c r="Z43" s="78"/>
      <c r="AA43" s="19"/>
      <c r="AB43" s="19"/>
      <c r="AC43" s="19"/>
      <c r="AD43" s="19"/>
      <c r="AE43" s="78"/>
      <c r="AF43" s="78"/>
      <c r="AG43" s="19"/>
      <c r="AH43" s="19"/>
      <c r="AI43" s="78"/>
      <c r="AJ43" s="78"/>
      <c r="AK43" s="19"/>
      <c r="AL43" s="19"/>
      <c r="AM43" s="78"/>
      <c r="AN43" s="78"/>
      <c r="BE43" s="179">
        <v>0</v>
      </c>
      <c r="BF43" s="179">
        <v>0</v>
      </c>
      <c r="CO43" s="73"/>
      <c r="CQ43" s="73"/>
      <c r="CS43" s="73"/>
      <c r="CU43" s="73"/>
      <c r="CW43" s="73"/>
      <c r="CY43" s="73"/>
      <c r="DA43" s="73"/>
      <c r="DE43" s="73"/>
    </row>
    <row r="44" spans="1:112" s="178" customFormat="1" ht="15.75" customHeight="1" x14ac:dyDescent="0.2">
      <c r="A44" s="184" t="s">
        <v>86</v>
      </c>
      <c r="B44" s="92">
        <v>71</v>
      </c>
      <c r="C44" s="187"/>
      <c r="D44" s="92" t="s">
        <v>465</v>
      </c>
      <c r="E44" s="117"/>
      <c r="F44" s="117"/>
      <c r="G44" s="92" t="s">
        <v>486</v>
      </c>
      <c r="H44" s="77"/>
      <c r="I44" s="19"/>
      <c r="J44" s="19"/>
      <c r="K44" s="19"/>
      <c r="L44" s="19"/>
      <c r="M44" s="19"/>
      <c r="N44" s="19"/>
      <c r="O44" s="78"/>
      <c r="P44" s="78"/>
      <c r="Q44" s="19"/>
      <c r="R44" s="19"/>
      <c r="S44" s="19"/>
      <c r="T44" s="19"/>
      <c r="U44" s="19"/>
      <c r="V44" s="19"/>
      <c r="W44" s="19"/>
      <c r="X44" s="19"/>
      <c r="Y44" s="78"/>
      <c r="Z44" s="78"/>
      <c r="AA44" s="19"/>
      <c r="AB44" s="19"/>
      <c r="AC44" s="19"/>
      <c r="AD44" s="19"/>
      <c r="AE44" s="78"/>
      <c r="AF44" s="78"/>
      <c r="AG44" s="19"/>
      <c r="AH44" s="19"/>
      <c r="AI44" s="78"/>
      <c r="AJ44" s="78"/>
      <c r="AK44" s="19"/>
      <c r="AL44" s="19"/>
      <c r="AM44" s="78"/>
      <c r="AN44" s="78"/>
      <c r="BE44" s="179">
        <v>0</v>
      </c>
      <c r="BF44" s="179">
        <v>0</v>
      </c>
      <c r="CW44" s="73"/>
      <c r="CY44" s="73"/>
    </row>
    <row r="45" spans="1:112" s="178" customFormat="1" ht="15.75" customHeight="1" x14ac:dyDescent="0.2">
      <c r="A45" s="184" t="s">
        <v>86</v>
      </c>
      <c r="B45" s="92">
        <v>72</v>
      </c>
      <c r="C45" s="187"/>
      <c r="D45" s="92" t="s">
        <v>465</v>
      </c>
      <c r="E45" s="117"/>
      <c r="F45" s="117"/>
      <c r="G45" s="92" t="s">
        <v>23</v>
      </c>
      <c r="H45" s="77"/>
      <c r="I45" s="19"/>
      <c r="J45" s="19"/>
      <c r="K45" s="19"/>
      <c r="L45" s="19"/>
      <c r="M45" s="19"/>
      <c r="N45" s="19"/>
      <c r="O45" s="78"/>
      <c r="P45" s="78"/>
      <c r="Q45" s="19"/>
      <c r="R45" s="19"/>
      <c r="S45" s="19"/>
      <c r="T45" s="19"/>
      <c r="U45" s="19"/>
      <c r="V45" s="19"/>
      <c r="W45" s="19"/>
      <c r="X45" s="19"/>
      <c r="Y45" s="78"/>
      <c r="Z45" s="78"/>
      <c r="AA45" s="19"/>
      <c r="AB45" s="19"/>
      <c r="AC45" s="19"/>
      <c r="AD45" s="19"/>
      <c r="AE45" s="78"/>
      <c r="AF45" s="78"/>
      <c r="AG45" s="19"/>
      <c r="AH45" s="19"/>
      <c r="AI45" s="78"/>
      <c r="AJ45" s="78"/>
      <c r="AK45" s="19"/>
      <c r="AL45" s="19"/>
      <c r="AM45" s="78"/>
      <c r="AN45" s="78"/>
      <c r="BE45" s="179">
        <v>0</v>
      </c>
      <c r="BF45" s="179">
        <v>0</v>
      </c>
      <c r="BU45" s="179">
        <v>24</v>
      </c>
      <c r="BV45" s="179">
        <v>12</v>
      </c>
      <c r="BW45" s="179">
        <v>14</v>
      </c>
      <c r="BX45" s="179">
        <v>8</v>
      </c>
      <c r="CY45" s="73"/>
    </row>
    <row r="46" spans="1:112" s="178" customFormat="1" ht="15.75" customHeight="1" x14ac:dyDescent="0.2">
      <c r="A46" s="184" t="s">
        <v>86</v>
      </c>
      <c r="B46" s="92">
        <v>73</v>
      </c>
      <c r="C46" s="187"/>
      <c r="D46" s="92" t="s">
        <v>465</v>
      </c>
      <c r="E46" s="117"/>
      <c r="F46" s="117"/>
      <c r="G46" s="92" t="s">
        <v>28</v>
      </c>
      <c r="H46" s="77"/>
      <c r="I46" s="19"/>
      <c r="J46" s="19"/>
      <c r="K46" s="19"/>
      <c r="L46" s="19"/>
      <c r="M46" s="19"/>
      <c r="N46" s="19"/>
      <c r="O46" s="78"/>
      <c r="P46" s="78"/>
      <c r="Q46" s="19"/>
      <c r="R46" s="19"/>
      <c r="S46" s="19"/>
      <c r="T46" s="19"/>
      <c r="U46" s="19"/>
      <c r="V46" s="19"/>
      <c r="W46" s="19"/>
      <c r="X46" s="19"/>
      <c r="Y46" s="78"/>
      <c r="Z46" s="78"/>
      <c r="AA46" s="19"/>
      <c r="AB46" s="19"/>
      <c r="AC46" s="19"/>
      <c r="AD46" s="19"/>
      <c r="AE46" s="78"/>
      <c r="AF46" s="78"/>
      <c r="AG46" s="19"/>
      <c r="AH46" s="19"/>
      <c r="AI46" s="78"/>
      <c r="AJ46" s="78"/>
      <c r="AK46" s="19"/>
      <c r="AL46" s="19"/>
      <c r="AM46" s="78"/>
      <c r="AN46" s="78"/>
      <c r="BE46" s="179">
        <v>0</v>
      </c>
      <c r="BF46" s="179">
        <v>0</v>
      </c>
    </row>
    <row r="47" spans="1:112" s="178" customFormat="1" ht="15.75" customHeight="1" x14ac:dyDescent="0.2">
      <c r="A47" s="184" t="s">
        <v>86</v>
      </c>
      <c r="B47" s="92">
        <v>74</v>
      </c>
      <c r="C47" s="187"/>
      <c r="D47" s="92" t="s">
        <v>465</v>
      </c>
      <c r="E47" s="117"/>
      <c r="F47" s="117"/>
      <c r="G47" s="92" t="s">
        <v>30</v>
      </c>
      <c r="H47" s="77"/>
      <c r="I47" s="19"/>
      <c r="J47" s="19"/>
      <c r="K47" s="19"/>
      <c r="L47" s="19"/>
      <c r="M47" s="19"/>
      <c r="N47" s="19"/>
      <c r="O47" s="78"/>
      <c r="P47" s="78"/>
      <c r="Q47" s="19"/>
      <c r="R47" s="19"/>
      <c r="S47" s="19"/>
      <c r="T47" s="19"/>
      <c r="U47" s="19"/>
      <c r="V47" s="19"/>
      <c r="W47" s="19"/>
      <c r="X47" s="19"/>
      <c r="Y47" s="78"/>
      <c r="Z47" s="78"/>
      <c r="AA47" s="19"/>
      <c r="AB47" s="19"/>
      <c r="AC47" s="19"/>
      <c r="AD47" s="19"/>
      <c r="AE47" s="78"/>
      <c r="AF47" s="78"/>
      <c r="AG47" s="19"/>
      <c r="AH47" s="19"/>
      <c r="AI47" s="78"/>
      <c r="AJ47" s="78"/>
      <c r="AK47" s="19"/>
      <c r="AL47" s="19"/>
      <c r="AM47" s="78"/>
      <c r="AN47" s="78"/>
      <c r="BE47" s="179">
        <v>0</v>
      </c>
      <c r="BF47" s="179">
        <v>0</v>
      </c>
      <c r="BU47" s="179">
        <v>117</v>
      </c>
      <c r="BV47" s="179">
        <v>17</v>
      </c>
      <c r="BW47" s="179">
        <v>34</v>
      </c>
      <c r="BX47" s="179">
        <v>11</v>
      </c>
    </row>
    <row r="48" spans="1:112" s="178" customFormat="1" ht="15.75" customHeight="1" x14ac:dyDescent="0.2">
      <c r="A48" s="184" t="s">
        <v>86</v>
      </c>
      <c r="B48" s="92">
        <v>75</v>
      </c>
      <c r="C48" s="187"/>
      <c r="D48" s="92" t="s">
        <v>465</v>
      </c>
      <c r="E48" s="117"/>
      <c r="F48" s="117"/>
      <c r="G48" s="92" t="s">
        <v>32</v>
      </c>
      <c r="H48" s="77"/>
      <c r="I48" s="19"/>
      <c r="J48" s="19"/>
      <c r="K48" s="19"/>
      <c r="L48" s="19"/>
      <c r="M48" s="19"/>
      <c r="N48" s="19"/>
      <c r="O48" s="78"/>
      <c r="P48" s="78"/>
      <c r="Q48" s="19"/>
      <c r="R48" s="19"/>
      <c r="S48" s="19"/>
      <c r="T48" s="19"/>
      <c r="U48" s="19"/>
      <c r="V48" s="19"/>
      <c r="W48" s="19"/>
      <c r="X48" s="19"/>
      <c r="Y48" s="78"/>
      <c r="Z48" s="78"/>
      <c r="AA48" s="19"/>
      <c r="AB48" s="19"/>
      <c r="AC48" s="19"/>
      <c r="AD48" s="19"/>
      <c r="AE48" s="78"/>
      <c r="AF48" s="78"/>
      <c r="AG48" s="19"/>
      <c r="AH48" s="19"/>
      <c r="AI48" s="78"/>
      <c r="AJ48" s="78"/>
      <c r="AK48" s="19"/>
      <c r="AL48" s="19"/>
      <c r="AM48" s="78"/>
      <c r="AN48" s="78"/>
      <c r="BE48" s="179">
        <v>1</v>
      </c>
      <c r="BF48" s="179">
        <v>0</v>
      </c>
      <c r="BU48" s="179">
        <v>7</v>
      </c>
      <c r="BV48" s="179">
        <v>11</v>
      </c>
      <c r="BW48" s="179">
        <v>14</v>
      </c>
      <c r="BX48" s="179">
        <v>24</v>
      </c>
    </row>
    <row r="49" spans="1:112" ht="15.75" customHeight="1" x14ac:dyDescent="0.2">
      <c r="A49" s="184" t="s">
        <v>86</v>
      </c>
      <c r="B49" s="92">
        <v>76</v>
      </c>
      <c r="D49" s="92" t="s">
        <v>465</v>
      </c>
      <c r="G49" s="192" t="s">
        <v>27</v>
      </c>
      <c r="BE49" s="179">
        <v>2</v>
      </c>
      <c r="BF49" s="179">
        <v>0</v>
      </c>
      <c r="BW49" s="179">
        <v>69</v>
      </c>
      <c r="BX49" s="179">
        <v>3</v>
      </c>
    </row>
    <row r="50" spans="1:112" s="213" customFormat="1" ht="15.75" customHeight="1" x14ac:dyDescent="0.2">
      <c r="A50" s="207" t="s">
        <v>86</v>
      </c>
      <c r="B50" s="214" t="s">
        <v>491</v>
      </c>
      <c r="D50" s="206" t="s">
        <v>462</v>
      </c>
      <c r="E50" s="216" t="s">
        <v>496</v>
      </c>
      <c r="G50" s="217" t="s">
        <v>28</v>
      </c>
      <c r="I50" s="218">
        <v>3</v>
      </c>
      <c r="J50" s="218">
        <v>9</v>
      </c>
      <c r="M50" s="163">
        <v>1</v>
      </c>
      <c r="N50" s="163">
        <v>1</v>
      </c>
      <c r="Q50" s="163">
        <v>0</v>
      </c>
      <c r="R50" s="163">
        <v>0</v>
      </c>
      <c r="U50" s="163">
        <v>0</v>
      </c>
      <c r="V50" s="163">
        <v>1</v>
      </c>
      <c r="Y50" s="163">
        <v>1</v>
      </c>
      <c r="Z50" s="163">
        <v>2</v>
      </c>
      <c r="AA50" s="163">
        <v>0</v>
      </c>
      <c r="AB50" s="163">
        <v>1</v>
      </c>
      <c r="AE50" s="163">
        <v>2</v>
      </c>
      <c r="AF50" s="163">
        <v>5</v>
      </c>
      <c r="AI50" s="163">
        <v>1</v>
      </c>
      <c r="AJ50" s="163">
        <v>5</v>
      </c>
      <c r="AM50" s="163">
        <v>5</v>
      </c>
      <c r="AN50" s="163">
        <v>23</v>
      </c>
      <c r="AQ50" s="163">
        <v>0</v>
      </c>
      <c r="AR50" s="163">
        <v>1</v>
      </c>
      <c r="AU50" s="163">
        <v>3</v>
      </c>
      <c r="AV50" s="163">
        <v>5</v>
      </c>
      <c r="AY50" s="163">
        <v>6</v>
      </c>
      <c r="AZ50" s="163">
        <v>4</v>
      </c>
      <c r="BA50" s="163">
        <v>16</v>
      </c>
      <c r="BB50" s="163">
        <v>11</v>
      </c>
      <c r="BC50" s="163">
        <v>3</v>
      </c>
      <c r="BD50" s="163">
        <v>6</v>
      </c>
      <c r="BE50" s="163">
        <v>15</v>
      </c>
      <c r="BF50" s="163">
        <v>6</v>
      </c>
      <c r="BG50" s="163">
        <v>14</v>
      </c>
      <c r="BH50" s="163">
        <v>3</v>
      </c>
      <c r="BI50" s="163">
        <v>12</v>
      </c>
      <c r="BJ50" s="163">
        <v>2</v>
      </c>
      <c r="BK50" s="163">
        <v>7</v>
      </c>
      <c r="BL50" s="163">
        <v>5</v>
      </c>
      <c r="BM50" s="163">
        <v>120</v>
      </c>
      <c r="BN50" s="163">
        <v>12</v>
      </c>
      <c r="BO50" s="163">
        <v>151</v>
      </c>
      <c r="BP50" s="163">
        <v>20</v>
      </c>
      <c r="BQ50" s="163">
        <v>37</v>
      </c>
      <c r="BR50" s="163">
        <v>9</v>
      </c>
      <c r="BS50" s="163">
        <v>34</v>
      </c>
      <c r="BT50" s="163">
        <v>13</v>
      </c>
      <c r="BU50" s="163">
        <v>32</v>
      </c>
      <c r="BV50" s="163">
        <v>15</v>
      </c>
      <c r="BW50" s="163">
        <v>31</v>
      </c>
      <c r="BX50" s="163">
        <v>26</v>
      </c>
      <c r="BY50" s="163">
        <v>24</v>
      </c>
      <c r="BZ50" s="163">
        <v>19</v>
      </c>
      <c r="CA50" s="163">
        <v>50</v>
      </c>
      <c r="CB50" s="163">
        <v>44</v>
      </c>
      <c r="CC50" s="163">
        <v>22</v>
      </c>
      <c r="CD50" s="163">
        <v>15</v>
      </c>
      <c r="CE50" s="163">
        <v>43</v>
      </c>
      <c r="CF50" s="163">
        <v>40</v>
      </c>
      <c r="CG50" s="163">
        <v>517</v>
      </c>
      <c r="CH50" s="163">
        <v>237</v>
      </c>
      <c r="CI50" s="163">
        <v>55</v>
      </c>
      <c r="CJ50" s="163">
        <v>26</v>
      </c>
      <c r="CK50" s="163">
        <v>76</v>
      </c>
      <c r="CL50" s="163">
        <v>51</v>
      </c>
      <c r="CM50" s="163">
        <v>242</v>
      </c>
      <c r="CN50" s="163">
        <v>142</v>
      </c>
      <c r="CO50" s="163">
        <v>220</v>
      </c>
      <c r="CP50" s="163">
        <v>124</v>
      </c>
      <c r="CQ50" s="163">
        <v>1116</v>
      </c>
      <c r="CR50" s="163">
        <v>628</v>
      </c>
      <c r="CS50" s="163">
        <v>564</v>
      </c>
      <c r="CT50" s="163">
        <v>476</v>
      </c>
      <c r="CU50" s="163">
        <v>681</v>
      </c>
      <c r="CV50" s="163">
        <v>966</v>
      </c>
      <c r="CW50" s="163">
        <v>506</v>
      </c>
      <c r="CX50" s="163">
        <v>792</v>
      </c>
      <c r="CY50" s="163">
        <v>344</v>
      </c>
      <c r="CZ50" s="163">
        <v>536</v>
      </c>
      <c r="DA50" s="163">
        <v>0</v>
      </c>
      <c r="DB50" s="163">
        <v>1</v>
      </c>
      <c r="DC50" s="163">
        <v>176</v>
      </c>
      <c r="DD50" s="163">
        <v>366</v>
      </c>
    </row>
    <row r="51" spans="1:112" s="178" customFormat="1" ht="15.75" customHeight="1" x14ac:dyDescent="0.2">
      <c r="A51" s="184" t="s">
        <v>86</v>
      </c>
      <c r="B51" s="77" t="s">
        <v>492</v>
      </c>
      <c r="D51" s="206" t="s">
        <v>462</v>
      </c>
      <c r="E51" s="216" t="s">
        <v>496</v>
      </c>
      <c r="G51" s="95" t="s">
        <v>33</v>
      </c>
      <c r="I51" s="105">
        <v>0</v>
      </c>
      <c r="J51" s="105">
        <v>3</v>
      </c>
      <c r="M51" s="105">
        <v>0</v>
      </c>
      <c r="N51" s="105">
        <v>1</v>
      </c>
      <c r="Q51" s="105">
        <v>0</v>
      </c>
      <c r="R51" s="105">
        <v>0</v>
      </c>
      <c r="U51" s="105">
        <v>0</v>
      </c>
      <c r="V51" s="105">
        <v>0</v>
      </c>
      <c r="Y51" s="105">
        <v>0</v>
      </c>
      <c r="Z51" s="105">
        <v>0</v>
      </c>
      <c r="AA51" s="105">
        <v>0</v>
      </c>
      <c r="AB51" s="105">
        <v>0</v>
      </c>
      <c r="AE51" s="105">
        <v>0</v>
      </c>
      <c r="AF51" s="105">
        <v>0</v>
      </c>
      <c r="AI51" s="105">
        <v>0</v>
      </c>
      <c r="AJ51" s="105">
        <v>0</v>
      </c>
      <c r="AM51" s="105">
        <v>0</v>
      </c>
      <c r="AN51" s="105">
        <v>0</v>
      </c>
      <c r="AQ51" s="105">
        <v>0</v>
      </c>
      <c r="AR51" s="105">
        <v>0</v>
      </c>
      <c r="AU51" s="105">
        <v>0</v>
      </c>
      <c r="AV51" s="105">
        <v>0</v>
      </c>
      <c r="AY51" s="105">
        <v>0</v>
      </c>
      <c r="AZ51" s="105">
        <v>0</v>
      </c>
      <c r="BA51" s="105">
        <v>0</v>
      </c>
      <c r="BB51" s="105">
        <v>0</v>
      </c>
      <c r="BC51" s="105">
        <v>0</v>
      </c>
      <c r="BD51" s="105">
        <v>0</v>
      </c>
      <c r="BE51" s="105">
        <v>0</v>
      </c>
      <c r="BF51" s="105">
        <v>0</v>
      </c>
      <c r="BG51" s="105">
        <v>1</v>
      </c>
      <c r="BH51" s="105">
        <v>1</v>
      </c>
      <c r="BI51" s="105">
        <v>1</v>
      </c>
      <c r="BJ51" s="105">
        <v>1</v>
      </c>
      <c r="BK51" s="105">
        <v>2</v>
      </c>
      <c r="BL51" s="105">
        <v>5</v>
      </c>
      <c r="BM51" s="105">
        <v>2</v>
      </c>
      <c r="BN51" s="105">
        <v>2</v>
      </c>
      <c r="BO51" s="105">
        <v>6</v>
      </c>
      <c r="BP51" s="105">
        <v>4</v>
      </c>
      <c r="BQ51" s="105">
        <v>6</v>
      </c>
      <c r="BR51" s="105">
        <v>5</v>
      </c>
      <c r="BS51" s="105">
        <v>21</v>
      </c>
      <c r="BT51" s="105">
        <v>19</v>
      </c>
      <c r="BU51" s="105">
        <v>28</v>
      </c>
      <c r="BV51" s="105">
        <v>27</v>
      </c>
      <c r="BW51" s="105">
        <v>49</v>
      </c>
      <c r="BX51" s="105">
        <v>82</v>
      </c>
      <c r="BY51" s="105">
        <v>5</v>
      </c>
      <c r="BZ51" s="105">
        <v>11</v>
      </c>
      <c r="CA51" s="105">
        <v>9</v>
      </c>
      <c r="CB51" s="105">
        <v>13</v>
      </c>
      <c r="CC51" s="105">
        <v>9</v>
      </c>
      <c r="CD51" s="105">
        <v>43</v>
      </c>
      <c r="CE51" s="105">
        <v>14</v>
      </c>
      <c r="CF51" s="105">
        <v>30</v>
      </c>
      <c r="CG51" s="105">
        <v>20</v>
      </c>
      <c r="CH51" s="105">
        <v>22</v>
      </c>
      <c r="CI51" s="105">
        <v>8</v>
      </c>
      <c r="CJ51" s="105">
        <v>13</v>
      </c>
      <c r="CK51" s="105">
        <v>24</v>
      </c>
      <c r="CL51" s="105">
        <v>21</v>
      </c>
      <c r="CM51" s="105">
        <v>40</v>
      </c>
      <c r="CN51" s="105">
        <v>30</v>
      </c>
      <c r="CO51" s="105">
        <v>28</v>
      </c>
      <c r="CP51" s="105">
        <v>14</v>
      </c>
      <c r="CQ51" s="105">
        <v>34</v>
      </c>
      <c r="CR51" s="105">
        <v>31</v>
      </c>
      <c r="CS51" s="105">
        <v>50</v>
      </c>
      <c r="CT51" s="105">
        <v>45</v>
      </c>
      <c r="CU51" s="105">
        <v>141</v>
      </c>
      <c r="CV51" s="105">
        <v>187</v>
      </c>
      <c r="CW51" s="105">
        <v>41</v>
      </c>
      <c r="CX51" s="105">
        <v>51</v>
      </c>
      <c r="CY51" s="105">
        <v>38</v>
      </c>
      <c r="CZ51" s="105">
        <v>69</v>
      </c>
      <c r="DA51" s="105">
        <v>0</v>
      </c>
      <c r="DB51" s="105">
        <v>0</v>
      </c>
      <c r="DC51" s="105">
        <v>15</v>
      </c>
      <c r="DD51" s="105">
        <v>16</v>
      </c>
    </row>
    <row r="52" spans="1:112" s="178" customFormat="1" ht="15.75" customHeight="1" x14ac:dyDescent="0.2">
      <c r="A52" s="184" t="s">
        <v>86</v>
      </c>
      <c r="B52" s="77" t="s">
        <v>493</v>
      </c>
      <c r="D52" s="206" t="s">
        <v>462</v>
      </c>
      <c r="E52" s="216" t="s">
        <v>496</v>
      </c>
      <c r="G52" s="95" t="s">
        <v>495</v>
      </c>
      <c r="I52" s="105">
        <v>0</v>
      </c>
      <c r="J52" s="105">
        <v>0</v>
      </c>
      <c r="M52" s="105">
        <v>0</v>
      </c>
      <c r="N52" s="105">
        <v>0</v>
      </c>
      <c r="Q52" s="105">
        <v>0</v>
      </c>
      <c r="R52" s="105">
        <v>0</v>
      </c>
      <c r="U52" s="105">
        <v>0</v>
      </c>
      <c r="V52" s="105">
        <v>0</v>
      </c>
      <c r="Y52" s="105">
        <v>0</v>
      </c>
      <c r="Z52" s="105">
        <v>0</v>
      </c>
      <c r="AA52" s="105">
        <v>0</v>
      </c>
      <c r="AB52" s="105">
        <v>0</v>
      </c>
      <c r="AE52" s="105">
        <v>0</v>
      </c>
      <c r="AF52" s="105">
        <v>0</v>
      </c>
      <c r="AI52" s="105">
        <v>0</v>
      </c>
      <c r="AJ52" s="105">
        <v>0</v>
      </c>
      <c r="AM52" s="105">
        <v>0</v>
      </c>
      <c r="AN52" s="105">
        <v>0</v>
      </c>
      <c r="AQ52" s="105">
        <v>0</v>
      </c>
      <c r="AR52" s="105">
        <v>0</v>
      </c>
      <c r="AU52" s="105">
        <v>0</v>
      </c>
      <c r="AV52" s="105">
        <v>0</v>
      </c>
      <c r="AY52" s="105">
        <v>0</v>
      </c>
      <c r="AZ52" s="105">
        <v>0</v>
      </c>
      <c r="BA52" s="105">
        <v>0</v>
      </c>
      <c r="BB52" s="105">
        <v>0</v>
      </c>
      <c r="BC52" s="105">
        <v>0</v>
      </c>
      <c r="BD52" s="105">
        <v>1</v>
      </c>
      <c r="BE52" s="105">
        <v>0</v>
      </c>
      <c r="BF52" s="105">
        <v>0</v>
      </c>
      <c r="BG52" s="105">
        <v>0</v>
      </c>
      <c r="BH52" s="105">
        <v>1</v>
      </c>
      <c r="BI52" s="105">
        <v>0</v>
      </c>
      <c r="BJ52" s="105">
        <v>1</v>
      </c>
      <c r="BK52" s="105">
        <v>0</v>
      </c>
      <c r="BL52" s="105">
        <v>0</v>
      </c>
      <c r="BM52" s="105">
        <v>3</v>
      </c>
      <c r="BN52" s="105">
        <v>2</v>
      </c>
      <c r="BO52" s="105">
        <v>1</v>
      </c>
      <c r="BP52" s="105">
        <v>1</v>
      </c>
      <c r="BQ52" s="105">
        <v>0</v>
      </c>
      <c r="BR52" s="105">
        <v>1</v>
      </c>
      <c r="BS52" s="105">
        <v>0</v>
      </c>
      <c r="BT52" s="105">
        <v>1</v>
      </c>
      <c r="BU52" s="105">
        <v>1</v>
      </c>
      <c r="BV52" s="105">
        <v>3</v>
      </c>
      <c r="BW52" s="105">
        <v>6</v>
      </c>
      <c r="BX52" s="105">
        <v>6</v>
      </c>
      <c r="BY52" s="105">
        <v>1</v>
      </c>
      <c r="BZ52" s="105">
        <v>1</v>
      </c>
      <c r="CA52" s="105">
        <v>2</v>
      </c>
      <c r="CB52" s="105">
        <v>8</v>
      </c>
      <c r="CC52" s="105">
        <v>4</v>
      </c>
      <c r="CD52" s="105">
        <v>8</v>
      </c>
      <c r="CE52" s="105">
        <v>4</v>
      </c>
      <c r="CF52" s="105">
        <v>4</v>
      </c>
      <c r="CG52" s="105">
        <v>3</v>
      </c>
      <c r="CH52" s="105">
        <v>2</v>
      </c>
      <c r="CI52" s="105">
        <v>4</v>
      </c>
      <c r="CJ52" s="105">
        <v>3</v>
      </c>
      <c r="CK52" s="105">
        <v>23</v>
      </c>
      <c r="CL52" s="105">
        <v>26</v>
      </c>
      <c r="CM52" s="105">
        <v>24</v>
      </c>
      <c r="CN52" s="105">
        <v>8</v>
      </c>
      <c r="CO52" s="105">
        <v>29</v>
      </c>
      <c r="CP52" s="105">
        <v>21</v>
      </c>
      <c r="CQ52" s="105">
        <v>17</v>
      </c>
      <c r="CR52" s="105">
        <v>19</v>
      </c>
      <c r="CS52" s="105">
        <v>21</v>
      </c>
      <c r="CT52" s="105">
        <v>22</v>
      </c>
      <c r="CU52" s="105">
        <v>19</v>
      </c>
      <c r="CV52" s="105">
        <v>39</v>
      </c>
      <c r="CW52" s="105">
        <v>21</v>
      </c>
      <c r="CX52" s="105">
        <v>39</v>
      </c>
      <c r="CY52" s="105">
        <v>8</v>
      </c>
      <c r="CZ52" s="105">
        <v>14</v>
      </c>
      <c r="DA52" s="105">
        <v>0</v>
      </c>
      <c r="DB52" s="105">
        <v>0</v>
      </c>
      <c r="DC52" s="105">
        <v>8</v>
      </c>
      <c r="DD52" s="105">
        <v>15</v>
      </c>
    </row>
    <row r="53" spans="1:112" s="178" customFormat="1" ht="15.75" customHeight="1" x14ac:dyDescent="0.2">
      <c r="A53" s="184" t="s">
        <v>86</v>
      </c>
      <c r="B53" s="77" t="s">
        <v>494</v>
      </c>
      <c r="D53" s="206" t="s">
        <v>462</v>
      </c>
      <c r="E53" s="216" t="s">
        <v>496</v>
      </c>
      <c r="G53" s="205" t="s">
        <v>30</v>
      </c>
      <c r="I53" s="105">
        <v>1</v>
      </c>
      <c r="J53" s="105">
        <v>2</v>
      </c>
      <c r="M53" s="105">
        <v>0</v>
      </c>
      <c r="N53" s="105">
        <v>1</v>
      </c>
      <c r="Q53" s="105">
        <v>0</v>
      </c>
      <c r="R53" s="105">
        <v>0</v>
      </c>
      <c r="U53" s="105">
        <v>0</v>
      </c>
      <c r="V53" s="105">
        <v>0</v>
      </c>
      <c r="Y53" s="105">
        <v>0</v>
      </c>
      <c r="Z53" s="105">
        <v>0</v>
      </c>
      <c r="AA53" s="105">
        <v>0</v>
      </c>
      <c r="AB53" s="105">
        <v>0</v>
      </c>
      <c r="AE53" s="105">
        <v>0</v>
      </c>
      <c r="AF53" s="105">
        <v>0</v>
      </c>
      <c r="AI53" s="105">
        <v>0</v>
      </c>
      <c r="AJ53" s="105">
        <v>0</v>
      </c>
      <c r="AM53" s="105">
        <v>0</v>
      </c>
      <c r="AN53" s="105">
        <v>1</v>
      </c>
      <c r="AQ53" s="105">
        <v>0</v>
      </c>
      <c r="AR53" s="105">
        <v>1</v>
      </c>
      <c r="AU53" s="105">
        <v>1</v>
      </c>
      <c r="AV53" s="105">
        <v>0</v>
      </c>
      <c r="AY53" s="105">
        <v>0</v>
      </c>
      <c r="AZ53" s="105">
        <v>1</v>
      </c>
      <c r="BA53" s="105">
        <v>4</v>
      </c>
      <c r="BB53" s="105">
        <v>0</v>
      </c>
      <c r="BC53" s="105">
        <v>1</v>
      </c>
      <c r="BD53" s="105">
        <v>1</v>
      </c>
      <c r="BE53" s="105">
        <v>1</v>
      </c>
      <c r="BF53" s="105">
        <v>2</v>
      </c>
      <c r="BG53" s="105">
        <v>1</v>
      </c>
      <c r="BH53" s="105">
        <v>0</v>
      </c>
      <c r="BI53" s="105">
        <v>0</v>
      </c>
      <c r="BJ53" s="105">
        <v>0</v>
      </c>
      <c r="BK53" s="105">
        <v>1</v>
      </c>
      <c r="BL53" s="105">
        <v>0</v>
      </c>
      <c r="BM53" s="105">
        <v>45</v>
      </c>
      <c r="BN53" s="105">
        <v>25</v>
      </c>
      <c r="BO53" s="105">
        <v>8</v>
      </c>
      <c r="BP53" s="105">
        <v>2</v>
      </c>
      <c r="BQ53" s="105">
        <v>22</v>
      </c>
      <c r="BR53" s="105">
        <v>10</v>
      </c>
      <c r="BS53" s="105">
        <v>21</v>
      </c>
      <c r="BT53" s="105">
        <v>19</v>
      </c>
      <c r="BU53" s="105">
        <v>58</v>
      </c>
      <c r="BV53" s="105">
        <v>44</v>
      </c>
      <c r="BW53" s="105">
        <v>55</v>
      </c>
      <c r="BX53" s="105">
        <v>34</v>
      </c>
      <c r="BY53" s="105">
        <v>25</v>
      </c>
      <c r="BZ53" s="105">
        <v>31</v>
      </c>
      <c r="CA53" s="105">
        <v>36</v>
      </c>
      <c r="CB53" s="105">
        <v>25</v>
      </c>
      <c r="CC53" s="105">
        <v>102</v>
      </c>
      <c r="CD53" s="105">
        <v>63</v>
      </c>
      <c r="CE53" s="105">
        <v>77</v>
      </c>
      <c r="CF53" s="105">
        <v>34</v>
      </c>
      <c r="CG53" s="105">
        <v>778</v>
      </c>
      <c r="CH53" s="105">
        <v>382</v>
      </c>
      <c r="CI53" s="105">
        <v>81</v>
      </c>
      <c r="CJ53" s="105">
        <v>74</v>
      </c>
      <c r="CK53" s="105">
        <v>320</v>
      </c>
      <c r="CL53" s="105">
        <v>184</v>
      </c>
      <c r="CM53" s="105">
        <v>121</v>
      </c>
      <c r="CN53" s="105">
        <v>45</v>
      </c>
      <c r="CO53" s="105">
        <v>506</v>
      </c>
      <c r="CP53" s="105">
        <v>219</v>
      </c>
      <c r="CQ53" s="105">
        <v>888</v>
      </c>
      <c r="CR53" s="105">
        <v>588</v>
      </c>
      <c r="CS53" s="105">
        <v>435</v>
      </c>
      <c r="CT53" s="105">
        <v>441</v>
      </c>
      <c r="CU53" s="105">
        <v>259</v>
      </c>
      <c r="CV53" s="105">
        <v>179</v>
      </c>
      <c r="CW53" s="105">
        <v>282</v>
      </c>
      <c r="CX53" s="105">
        <v>360</v>
      </c>
      <c r="CY53" s="105">
        <v>54</v>
      </c>
      <c r="CZ53" s="105">
        <v>80</v>
      </c>
      <c r="DA53" s="105">
        <v>1</v>
      </c>
      <c r="DB53" s="105">
        <v>9</v>
      </c>
      <c r="DC53" s="105">
        <v>65</v>
      </c>
      <c r="DD53" s="105">
        <v>101</v>
      </c>
    </row>
    <row r="54" spans="1:112" s="213" customFormat="1" ht="15.75" customHeight="1" x14ac:dyDescent="0.2">
      <c r="A54" s="207" t="s">
        <v>86</v>
      </c>
      <c r="B54" s="219" t="s">
        <v>497</v>
      </c>
      <c r="D54" s="219" t="s">
        <v>465</v>
      </c>
      <c r="E54" s="216"/>
      <c r="G54" s="220" t="s">
        <v>499</v>
      </c>
      <c r="I54" s="163"/>
      <c r="J54" s="163"/>
      <c r="M54" s="221">
        <v>3</v>
      </c>
      <c r="N54" s="222">
        <v>6</v>
      </c>
      <c r="Q54" s="221">
        <v>0</v>
      </c>
      <c r="R54" s="222">
        <v>0</v>
      </c>
      <c r="U54" s="163">
        <v>0</v>
      </c>
      <c r="V54" s="163">
        <v>0</v>
      </c>
      <c r="Y54" s="163">
        <v>0</v>
      </c>
      <c r="Z54" s="163">
        <v>0</v>
      </c>
      <c r="AA54" s="163"/>
      <c r="AB54" s="163"/>
      <c r="AC54" s="213">
        <v>0</v>
      </c>
      <c r="AD54" s="213">
        <v>0</v>
      </c>
      <c r="AE54" s="163"/>
      <c r="AF54" s="163"/>
      <c r="AG54" s="221">
        <v>1</v>
      </c>
      <c r="AH54" s="222">
        <v>1</v>
      </c>
      <c r="AI54" s="163"/>
      <c r="AJ54" s="163"/>
      <c r="AK54" s="221">
        <v>0</v>
      </c>
      <c r="AL54" s="222">
        <v>3</v>
      </c>
      <c r="AM54" s="163"/>
      <c r="AN54" s="163"/>
      <c r="AO54" s="213">
        <v>0</v>
      </c>
      <c r="AP54" s="213">
        <v>0</v>
      </c>
      <c r="AQ54" s="163"/>
      <c r="AR54" s="163"/>
      <c r="AS54" s="213">
        <v>0</v>
      </c>
      <c r="AT54" s="213">
        <v>0</v>
      </c>
      <c r="AU54" s="163"/>
      <c r="AV54" s="163"/>
      <c r="AW54" s="213">
        <v>0</v>
      </c>
      <c r="AX54" s="213">
        <v>0</v>
      </c>
      <c r="AY54" s="163"/>
      <c r="AZ54" s="163"/>
      <c r="BA54" s="221">
        <v>2</v>
      </c>
      <c r="BB54" s="222">
        <v>0</v>
      </c>
      <c r="BC54" s="221">
        <v>3</v>
      </c>
      <c r="BD54" s="222">
        <v>1</v>
      </c>
      <c r="BE54" s="163">
        <v>0</v>
      </c>
      <c r="BF54" s="163">
        <v>0</v>
      </c>
      <c r="BG54" s="221">
        <v>0</v>
      </c>
      <c r="BH54" s="222">
        <v>3</v>
      </c>
      <c r="BI54" s="221">
        <v>1</v>
      </c>
      <c r="BJ54" s="222">
        <v>2</v>
      </c>
      <c r="BK54" s="221">
        <v>0</v>
      </c>
      <c r="BL54" s="222">
        <v>2</v>
      </c>
      <c r="BM54" s="221">
        <v>1</v>
      </c>
      <c r="BN54" s="222">
        <v>5</v>
      </c>
      <c r="BO54" s="221">
        <v>3</v>
      </c>
      <c r="BP54" s="222">
        <v>6</v>
      </c>
      <c r="BQ54" s="221">
        <v>9</v>
      </c>
      <c r="BR54" s="222">
        <v>13</v>
      </c>
      <c r="BS54" s="221">
        <v>11</v>
      </c>
      <c r="BT54" s="222">
        <v>24</v>
      </c>
      <c r="BU54" s="221">
        <v>4</v>
      </c>
      <c r="BV54" s="222">
        <v>15</v>
      </c>
      <c r="BW54" s="221">
        <v>65</v>
      </c>
      <c r="BX54" s="222">
        <v>56</v>
      </c>
      <c r="BY54" s="221">
        <v>38</v>
      </c>
      <c r="BZ54" s="222">
        <v>57</v>
      </c>
      <c r="CA54" s="221">
        <v>19</v>
      </c>
      <c r="CB54" s="222">
        <v>28</v>
      </c>
      <c r="CC54" s="221">
        <v>49</v>
      </c>
      <c r="CD54" s="223">
        <v>80</v>
      </c>
      <c r="CE54" s="224">
        <v>124</v>
      </c>
      <c r="CF54" s="225">
        <v>108</v>
      </c>
      <c r="CG54" s="226">
        <v>225</v>
      </c>
      <c r="CH54" s="163">
        <v>175</v>
      </c>
      <c r="CI54" s="226">
        <v>184</v>
      </c>
      <c r="CJ54" s="163">
        <v>190</v>
      </c>
      <c r="CK54" s="226">
        <v>172</v>
      </c>
      <c r="CL54" s="163">
        <v>149</v>
      </c>
      <c r="CM54" s="226">
        <v>924</v>
      </c>
      <c r="CN54" s="163">
        <v>645</v>
      </c>
      <c r="CO54" s="226">
        <v>193</v>
      </c>
      <c r="CP54" s="163">
        <v>158</v>
      </c>
      <c r="CQ54" s="226">
        <v>152</v>
      </c>
      <c r="CR54" s="163">
        <v>107</v>
      </c>
      <c r="CS54" s="226">
        <v>103</v>
      </c>
      <c r="CT54" s="163">
        <v>95</v>
      </c>
      <c r="CU54" s="226">
        <v>82</v>
      </c>
      <c r="CV54" s="163">
        <v>92</v>
      </c>
      <c r="CW54" s="226">
        <v>52</v>
      </c>
      <c r="CX54" s="163">
        <v>168</v>
      </c>
      <c r="CY54" s="163"/>
      <c r="CZ54" s="163"/>
      <c r="DA54" s="163"/>
      <c r="DB54" s="163"/>
      <c r="DC54" s="163"/>
      <c r="DD54" s="163"/>
    </row>
    <row r="55" spans="1:112" s="213" customFormat="1" ht="15.75" customHeight="1" x14ac:dyDescent="0.2">
      <c r="A55" s="207" t="s">
        <v>86</v>
      </c>
      <c r="B55" s="219" t="s">
        <v>498</v>
      </c>
      <c r="D55" s="219" t="s">
        <v>465</v>
      </c>
      <c r="E55" s="216"/>
      <c r="G55" s="220" t="s">
        <v>500</v>
      </c>
      <c r="I55" s="163"/>
      <c r="J55" s="163"/>
      <c r="M55" s="221">
        <v>4</v>
      </c>
      <c r="N55" s="222">
        <v>5</v>
      </c>
      <c r="Q55" s="163">
        <v>0</v>
      </c>
      <c r="R55" s="163">
        <v>0</v>
      </c>
      <c r="U55" s="163">
        <v>0</v>
      </c>
      <c r="V55" s="163">
        <v>0</v>
      </c>
      <c r="Y55" s="163">
        <v>0</v>
      </c>
      <c r="Z55" s="163">
        <v>0</v>
      </c>
      <c r="AA55" s="163"/>
      <c r="AB55" s="163"/>
      <c r="AC55" s="213">
        <v>0</v>
      </c>
      <c r="AD55" s="213">
        <v>0</v>
      </c>
      <c r="AE55" s="163"/>
      <c r="AF55" s="163"/>
      <c r="AG55" s="213">
        <v>0</v>
      </c>
      <c r="AH55" s="213">
        <v>0</v>
      </c>
      <c r="AI55" s="163"/>
      <c r="AJ55" s="163"/>
      <c r="AK55" s="221">
        <v>0</v>
      </c>
      <c r="AL55" s="222">
        <v>1</v>
      </c>
      <c r="AM55" s="163"/>
      <c r="AN55" s="163"/>
      <c r="AO55" s="221">
        <v>0</v>
      </c>
      <c r="AP55" s="222">
        <v>1</v>
      </c>
      <c r="AQ55" s="163"/>
      <c r="AR55" s="163"/>
      <c r="AS55" s="221">
        <v>1</v>
      </c>
      <c r="AT55" s="222">
        <v>1</v>
      </c>
      <c r="AU55" s="163"/>
      <c r="AV55" s="163"/>
      <c r="AW55" s="221">
        <v>0</v>
      </c>
      <c r="AX55" s="222">
        <v>1</v>
      </c>
      <c r="AY55" s="163"/>
      <c r="AZ55" s="163"/>
      <c r="BA55" s="221">
        <v>1</v>
      </c>
      <c r="BB55" s="222">
        <v>1</v>
      </c>
      <c r="BC55" s="221">
        <v>1</v>
      </c>
      <c r="BD55" s="222">
        <v>1</v>
      </c>
      <c r="BE55" s="221">
        <v>0</v>
      </c>
      <c r="BF55" s="222">
        <v>0</v>
      </c>
      <c r="BG55" s="221">
        <v>0</v>
      </c>
      <c r="BH55" s="222">
        <v>2</v>
      </c>
      <c r="BI55" s="221">
        <v>2</v>
      </c>
      <c r="BJ55" s="222">
        <v>4</v>
      </c>
      <c r="BK55" s="221">
        <v>2</v>
      </c>
      <c r="BL55" s="222">
        <v>5</v>
      </c>
      <c r="BM55" s="221">
        <v>1</v>
      </c>
      <c r="BN55" s="222">
        <v>1</v>
      </c>
      <c r="BO55" s="221">
        <v>3</v>
      </c>
      <c r="BP55" s="222">
        <v>5</v>
      </c>
      <c r="BQ55" s="221">
        <v>14</v>
      </c>
      <c r="BR55" s="222">
        <v>17</v>
      </c>
      <c r="BS55" s="221">
        <v>10</v>
      </c>
      <c r="BT55" s="222">
        <v>19</v>
      </c>
      <c r="BU55" s="221">
        <v>6</v>
      </c>
      <c r="BV55" s="222">
        <v>35</v>
      </c>
      <c r="BW55" s="221">
        <v>36</v>
      </c>
      <c r="BX55" s="222">
        <v>84</v>
      </c>
      <c r="BY55" s="221">
        <v>29</v>
      </c>
      <c r="BZ55" s="222">
        <v>48</v>
      </c>
      <c r="CA55" s="221">
        <v>16</v>
      </c>
      <c r="CB55" s="222">
        <v>25</v>
      </c>
      <c r="CC55" s="227">
        <v>25</v>
      </c>
      <c r="CD55" s="222">
        <v>94</v>
      </c>
      <c r="CE55" s="228">
        <v>36</v>
      </c>
      <c r="CF55" s="229">
        <v>65</v>
      </c>
      <c r="CG55" s="163">
        <v>36</v>
      </c>
      <c r="CH55" s="230">
        <v>78</v>
      </c>
      <c r="CI55" s="163">
        <v>68</v>
      </c>
      <c r="CJ55" s="230">
        <v>71</v>
      </c>
      <c r="CK55" s="163">
        <v>178</v>
      </c>
      <c r="CL55" s="230">
        <v>220</v>
      </c>
      <c r="CM55" s="163">
        <v>303</v>
      </c>
      <c r="CN55" s="230">
        <v>371</v>
      </c>
      <c r="CO55" s="163">
        <v>571</v>
      </c>
      <c r="CP55" s="230">
        <v>302</v>
      </c>
      <c r="CQ55" s="163">
        <v>71</v>
      </c>
      <c r="CR55" s="230">
        <v>60</v>
      </c>
      <c r="CS55" s="163">
        <v>53</v>
      </c>
      <c r="CT55" s="230">
        <v>110</v>
      </c>
      <c r="CU55" s="163">
        <v>111</v>
      </c>
      <c r="CV55" s="163">
        <v>120</v>
      </c>
      <c r="CW55" s="163">
        <v>274</v>
      </c>
      <c r="CX55" s="163">
        <v>470</v>
      </c>
      <c r="CY55" s="163"/>
      <c r="CZ55" s="163"/>
      <c r="DA55" s="163"/>
      <c r="DB55" s="163"/>
      <c r="DC55" s="163"/>
      <c r="DD55" s="163"/>
    </row>
    <row r="56" spans="1:112" s="178" customFormat="1" ht="15.75" customHeight="1" x14ac:dyDescent="0.2">
      <c r="A56" s="184"/>
      <c r="B56" s="77"/>
      <c r="D56" s="214"/>
      <c r="G56" s="215"/>
      <c r="I56" s="105"/>
      <c r="J56" s="105"/>
      <c r="BE56" s="179"/>
      <c r="BF56" s="179"/>
      <c r="BW56" s="179"/>
      <c r="BX56" s="179"/>
    </row>
    <row r="57" spans="1:112" s="44" customFormat="1" ht="15.75" customHeight="1" x14ac:dyDescent="0.2">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c r="CS57" s="178"/>
      <c r="CT57" s="178"/>
      <c r="CU57" s="178"/>
      <c r="CV57" s="178"/>
      <c r="CW57" s="178"/>
      <c r="CX57" s="178"/>
      <c r="CY57" s="178"/>
      <c r="CZ57" s="178"/>
      <c r="DA57" s="178"/>
      <c r="DB57" s="178"/>
      <c r="DC57" s="178"/>
      <c r="DD57" s="178"/>
      <c r="DE57" s="178"/>
      <c r="DF57" s="178"/>
      <c r="DG57" s="178"/>
      <c r="DH57" s="178"/>
    </row>
    <row r="58" spans="1:112" s="40" customFormat="1" ht="15.75" customHeight="1" x14ac:dyDescent="0.2">
      <c r="I58" s="179" t="s">
        <v>133</v>
      </c>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8"/>
      <c r="CP58" s="178"/>
      <c r="CQ58" s="178"/>
      <c r="CR58" s="178"/>
      <c r="CS58" s="178"/>
      <c r="CT58" s="178"/>
      <c r="CU58" s="178"/>
      <c r="CV58" s="178"/>
      <c r="CW58" s="178"/>
      <c r="CX58" s="178"/>
      <c r="CY58" s="178"/>
      <c r="CZ58" s="178"/>
      <c r="DA58" s="178"/>
      <c r="DB58" s="178"/>
      <c r="DC58" s="178"/>
      <c r="DD58" s="178"/>
      <c r="DE58" s="178"/>
      <c r="DF58" s="178"/>
      <c r="DG58" s="178"/>
      <c r="DH58" s="178"/>
    </row>
    <row r="59" spans="1:112" ht="15.75" customHeight="1" x14ac:dyDescent="0.2">
      <c r="I59" s="178">
        <f>SUM(I5:I55)</f>
        <v>4</v>
      </c>
      <c r="J59" s="253">
        <f t="shared" ref="J59:BU59" si="0">SUM(J5:J55)</f>
        <v>14</v>
      </c>
      <c r="K59" s="253">
        <f t="shared" si="0"/>
        <v>0</v>
      </c>
      <c r="L59" s="36">
        <f>SUM(L5:L55)</f>
        <v>0</v>
      </c>
      <c r="M59" s="253">
        <f t="shared" si="0"/>
        <v>8</v>
      </c>
      <c r="N59" s="253">
        <f t="shared" si="0"/>
        <v>14</v>
      </c>
      <c r="O59" s="253">
        <f t="shared" si="0"/>
        <v>13</v>
      </c>
      <c r="P59" s="253">
        <f t="shared" si="0"/>
        <v>16</v>
      </c>
      <c r="Q59" s="253">
        <f t="shared" si="0"/>
        <v>0</v>
      </c>
      <c r="R59" s="253">
        <f t="shared" si="0"/>
        <v>0</v>
      </c>
      <c r="S59" s="253">
        <f t="shared" si="0"/>
        <v>0</v>
      </c>
      <c r="T59" s="253">
        <f t="shared" si="0"/>
        <v>0</v>
      </c>
      <c r="U59" s="253">
        <f t="shared" si="0"/>
        <v>0</v>
      </c>
      <c r="V59" s="253">
        <f t="shared" si="0"/>
        <v>1</v>
      </c>
      <c r="W59" s="253">
        <f t="shared" si="0"/>
        <v>0</v>
      </c>
      <c r="X59" s="253">
        <f t="shared" si="0"/>
        <v>0</v>
      </c>
      <c r="Y59" s="253">
        <f t="shared" si="0"/>
        <v>8</v>
      </c>
      <c r="Z59" s="253">
        <f t="shared" si="0"/>
        <v>11</v>
      </c>
      <c r="AA59" s="253">
        <f t="shared" si="0"/>
        <v>0</v>
      </c>
      <c r="AB59" s="253">
        <f t="shared" si="0"/>
        <v>1</v>
      </c>
      <c r="AC59" s="253">
        <f t="shared" si="0"/>
        <v>0</v>
      </c>
      <c r="AD59" s="253">
        <f t="shared" si="0"/>
        <v>0</v>
      </c>
      <c r="AE59" s="253">
        <f t="shared" si="0"/>
        <v>3</v>
      </c>
      <c r="AF59" s="253">
        <f t="shared" si="0"/>
        <v>7</v>
      </c>
      <c r="AG59" s="253">
        <f t="shared" si="0"/>
        <v>1</v>
      </c>
      <c r="AH59" s="253">
        <f t="shared" si="0"/>
        <v>1</v>
      </c>
      <c r="AI59" s="253">
        <f t="shared" si="0"/>
        <v>2</v>
      </c>
      <c r="AJ59" s="253">
        <f t="shared" si="0"/>
        <v>13</v>
      </c>
      <c r="AK59" s="253">
        <f t="shared" si="0"/>
        <v>0</v>
      </c>
      <c r="AL59" s="253">
        <f t="shared" si="0"/>
        <v>4</v>
      </c>
      <c r="AM59" s="253">
        <f t="shared" si="0"/>
        <v>5</v>
      </c>
      <c r="AN59" s="253">
        <f t="shared" si="0"/>
        <v>32</v>
      </c>
      <c r="AO59" s="253">
        <f t="shared" si="0"/>
        <v>0</v>
      </c>
      <c r="AP59" s="253">
        <f t="shared" si="0"/>
        <v>1</v>
      </c>
      <c r="AQ59" s="253">
        <f t="shared" si="0"/>
        <v>0</v>
      </c>
      <c r="AR59" s="253">
        <f t="shared" si="0"/>
        <v>5</v>
      </c>
      <c r="AS59" s="253">
        <f t="shared" si="0"/>
        <v>1</v>
      </c>
      <c r="AT59" s="253">
        <f t="shared" si="0"/>
        <v>1</v>
      </c>
      <c r="AU59" s="253">
        <f>SUM(AU5:AU55)</f>
        <v>4</v>
      </c>
      <c r="AV59" s="253">
        <f t="shared" si="0"/>
        <v>11</v>
      </c>
      <c r="AW59" s="253">
        <f t="shared" si="0"/>
        <v>0</v>
      </c>
      <c r="AX59" s="253">
        <f t="shared" si="0"/>
        <v>1</v>
      </c>
      <c r="AY59" s="253">
        <f t="shared" si="0"/>
        <v>6</v>
      </c>
      <c r="AZ59" s="253">
        <f t="shared" si="0"/>
        <v>5</v>
      </c>
      <c r="BA59" s="253">
        <f t="shared" si="0"/>
        <v>23</v>
      </c>
      <c r="BB59" s="253">
        <f t="shared" si="0"/>
        <v>12</v>
      </c>
      <c r="BC59" s="253">
        <f t="shared" si="0"/>
        <v>8</v>
      </c>
      <c r="BD59" s="253">
        <f t="shared" si="0"/>
        <v>10</v>
      </c>
      <c r="BE59" s="253">
        <f t="shared" si="0"/>
        <v>27</v>
      </c>
      <c r="BF59" s="253">
        <f t="shared" si="0"/>
        <v>27</v>
      </c>
      <c r="BG59" s="253">
        <f t="shared" si="0"/>
        <v>19</v>
      </c>
      <c r="BH59" s="253">
        <f t="shared" si="0"/>
        <v>12</v>
      </c>
      <c r="BI59" s="253">
        <f t="shared" si="0"/>
        <v>18</v>
      </c>
      <c r="BJ59" s="253">
        <f t="shared" si="0"/>
        <v>15</v>
      </c>
      <c r="BK59" s="253">
        <f t="shared" si="0"/>
        <v>16</v>
      </c>
      <c r="BL59" s="253">
        <f t="shared" si="0"/>
        <v>19</v>
      </c>
      <c r="BM59" s="253">
        <f t="shared" si="0"/>
        <v>203</v>
      </c>
      <c r="BN59" s="253">
        <f t="shared" si="0"/>
        <v>79</v>
      </c>
      <c r="BO59" s="253">
        <f t="shared" si="0"/>
        <v>229</v>
      </c>
      <c r="BP59" s="253">
        <f t="shared" si="0"/>
        <v>121</v>
      </c>
      <c r="BQ59" s="253">
        <f t="shared" si="0"/>
        <v>227</v>
      </c>
      <c r="BR59" s="253">
        <f t="shared" si="0"/>
        <v>256</v>
      </c>
      <c r="BS59" s="253">
        <f t="shared" si="0"/>
        <v>401</v>
      </c>
      <c r="BT59" s="253">
        <f t="shared" si="0"/>
        <v>350</v>
      </c>
      <c r="BU59" s="253">
        <f t="shared" si="0"/>
        <v>773</v>
      </c>
      <c r="BV59" s="253">
        <f t="shared" ref="BV59:DH59" si="1">SUM(BV5:BV55)</f>
        <v>584</v>
      </c>
      <c r="BW59" s="253">
        <f t="shared" si="1"/>
        <v>775</v>
      </c>
      <c r="BX59" s="253">
        <f t="shared" si="1"/>
        <v>543</v>
      </c>
      <c r="BY59" s="253">
        <f t="shared" si="1"/>
        <v>929</v>
      </c>
      <c r="BZ59" s="253">
        <f t="shared" si="1"/>
        <v>572</v>
      </c>
      <c r="CA59" s="253">
        <f t="shared" si="1"/>
        <v>1061</v>
      </c>
      <c r="CB59" s="253">
        <f t="shared" si="1"/>
        <v>831</v>
      </c>
      <c r="CC59" s="253">
        <f t="shared" si="1"/>
        <v>1321</v>
      </c>
      <c r="CD59" s="253">
        <f t="shared" si="1"/>
        <v>380</v>
      </c>
      <c r="CE59" s="253">
        <f t="shared" si="1"/>
        <v>2420</v>
      </c>
      <c r="CF59" s="253">
        <f t="shared" si="1"/>
        <v>359</v>
      </c>
      <c r="CG59" s="253">
        <f t="shared" si="1"/>
        <v>9484</v>
      </c>
      <c r="CH59" s="253">
        <f t="shared" si="1"/>
        <v>936</v>
      </c>
      <c r="CI59" s="253">
        <f t="shared" si="1"/>
        <v>10204</v>
      </c>
      <c r="CJ59" s="253">
        <f t="shared" si="1"/>
        <v>377</v>
      </c>
      <c r="CK59" s="253">
        <f t="shared" si="1"/>
        <v>11682</v>
      </c>
      <c r="CL59" s="253">
        <f t="shared" si="1"/>
        <v>651</v>
      </c>
      <c r="CM59" s="253">
        <f t="shared" si="1"/>
        <v>14736</v>
      </c>
      <c r="CN59" s="253">
        <f t="shared" si="1"/>
        <v>1241</v>
      </c>
      <c r="CO59" s="253">
        <f t="shared" si="1"/>
        <v>28724</v>
      </c>
      <c r="CP59" s="253">
        <f t="shared" si="1"/>
        <v>838</v>
      </c>
      <c r="CQ59" s="253">
        <f t="shared" si="1"/>
        <v>18571</v>
      </c>
      <c r="CR59" s="253">
        <f t="shared" si="1"/>
        <v>1433</v>
      </c>
      <c r="CS59" s="253">
        <f t="shared" si="1"/>
        <v>17767</v>
      </c>
      <c r="CT59" s="253">
        <f t="shared" si="1"/>
        <v>1189</v>
      </c>
      <c r="CU59" s="253">
        <f t="shared" si="1"/>
        <v>17380</v>
      </c>
      <c r="CV59" s="253">
        <f t="shared" si="1"/>
        <v>1583</v>
      </c>
      <c r="CW59" s="253">
        <f t="shared" si="1"/>
        <v>12409</v>
      </c>
      <c r="CX59" s="253">
        <f t="shared" si="1"/>
        <v>1880</v>
      </c>
      <c r="CY59" s="253">
        <f t="shared" si="1"/>
        <v>9864</v>
      </c>
      <c r="CZ59" s="253">
        <f t="shared" si="1"/>
        <v>699</v>
      </c>
      <c r="DA59" s="253">
        <f t="shared" si="1"/>
        <v>2782</v>
      </c>
      <c r="DB59" s="253">
        <f t="shared" si="1"/>
        <v>10</v>
      </c>
      <c r="DC59" s="253">
        <f t="shared" si="1"/>
        <v>285</v>
      </c>
      <c r="DD59" s="253">
        <f t="shared" si="1"/>
        <v>498</v>
      </c>
      <c r="DE59" s="253">
        <f t="shared" si="1"/>
        <v>1657</v>
      </c>
      <c r="DF59" s="253">
        <f t="shared" si="1"/>
        <v>0</v>
      </c>
      <c r="DG59" s="253">
        <f t="shared" si="1"/>
        <v>157</v>
      </c>
      <c r="DH59" s="253">
        <f t="shared" si="1"/>
        <v>0</v>
      </c>
    </row>
    <row r="60" spans="1:112" ht="15.75" customHeight="1" x14ac:dyDescent="0.2">
      <c r="I60" s="291">
        <f>SUM(I59:J59)</f>
        <v>18</v>
      </c>
      <c r="J60" s="291"/>
      <c r="K60" s="291">
        <f t="shared" ref="K60" si="2">SUM(K59:L59)</f>
        <v>0</v>
      </c>
      <c r="L60" s="291"/>
      <c r="M60" s="291">
        <f t="shared" ref="M60" si="3">SUM(M59:N59)</f>
        <v>22</v>
      </c>
      <c r="N60" s="291"/>
      <c r="O60" s="291">
        <f>SUM(O59:P59)</f>
        <v>29</v>
      </c>
      <c r="P60" s="291"/>
      <c r="Q60" s="291">
        <f t="shared" ref="Q60" si="4">SUM(Q59:R59)</f>
        <v>0</v>
      </c>
      <c r="R60" s="291"/>
      <c r="S60" s="291">
        <f t="shared" ref="S60" si="5">SUM(S59:T59)</f>
        <v>0</v>
      </c>
      <c r="T60" s="291"/>
      <c r="U60" s="291">
        <f>SUM(U59:V59)</f>
        <v>1</v>
      </c>
      <c r="V60" s="291"/>
      <c r="W60" s="291">
        <f t="shared" ref="W60" si="6">SUM(W59:X59)</f>
        <v>0</v>
      </c>
      <c r="X60" s="291"/>
      <c r="Y60" s="291">
        <f>SUM(Y59:Z59)</f>
        <v>19</v>
      </c>
      <c r="Z60" s="291"/>
      <c r="AA60" s="291">
        <f t="shared" ref="AA60" si="7">SUM(AA59:AB59)</f>
        <v>1</v>
      </c>
      <c r="AB60" s="291"/>
      <c r="AC60" s="291">
        <f t="shared" ref="AC60" si="8">SUM(AC59:AD59)</f>
        <v>0</v>
      </c>
      <c r="AD60" s="291"/>
      <c r="AE60" s="291">
        <f t="shared" ref="AE60" si="9">SUM(AE59:AF59)</f>
        <v>10</v>
      </c>
      <c r="AF60" s="291"/>
      <c r="AG60" s="291">
        <f t="shared" ref="AG60" si="10">SUM(AG59:AH59)</f>
        <v>2</v>
      </c>
      <c r="AH60" s="291"/>
      <c r="AI60" s="291">
        <f t="shared" ref="AI60" si="11">SUM(AI59:AJ59)</f>
        <v>15</v>
      </c>
      <c r="AJ60" s="291"/>
      <c r="AK60" s="291">
        <f t="shared" ref="AK60" si="12">SUM(AK59:AL59)</f>
        <v>4</v>
      </c>
      <c r="AL60" s="291"/>
      <c r="AM60" s="291">
        <f t="shared" ref="AM60" si="13">SUM(AM59:AN59)</f>
        <v>37</v>
      </c>
      <c r="AN60" s="291"/>
      <c r="AO60" s="291">
        <f t="shared" ref="AO60" si="14">SUM(AO59:AP59)</f>
        <v>1</v>
      </c>
      <c r="AP60" s="291"/>
      <c r="AQ60" s="291">
        <f>SUM(AQ59:AR59)</f>
        <v>5</v>
      </c>
      <c r="AR60" s="291"/>
      <c r="AS60" s="291">
        <f t="shared" ref="AS60" si="15">SUM(AS59:AT59)</f>
        <v>2</v>
      </c>
      <c r="AT60" s="291"/>
      <c r="AU60" s="291">
        <f t="shared" ref="AU60" si="16">SUM(AU59:AV59)</f>
        <v>15</v>
      </c>
      <c r="AV60" s="291"/>
      <c r="AW60" s="291">
        <f t="shared" ref="AW60" si="17">SUM(AW59:AX59)</f>
        <v>1</v>
      </c>
      <c r="AX60" s="291"/>
      <c r="AY60" s="291">
        <f>SUM(AY59:AZ59)</f>
        <v>11</v>
      </c>
      <c r="AZ60" s="291"/>
      <c r="BA60" s="291">
        <f t="shared" ref="BA60" si="18">SUM(BA59:BB59)</f>
        <v>35</v>
      </c>
      <c r="BB60" s="291"/>
      <c r="BC60" s="291">
        <f t="shared" ref="BC60" si="19">SUM(BC59:BD59)</f>
        <v>18</v>
      </c>
      <c r="BD60" s="291"/>
      <c r="BE60" s="291">
        <f t="shared" ref="BE60" si="20">SUM(BE59:BF59)</f>
        <v>54</v>
      </c>
      <c r="BF60" s="291"/>
      <c r="BG60" s="291">
        <f t="shared" ref="BG60" si="21">SUM(BG59:BH59)</f>
        <v>31</v>
      </c>
      <c r="BH60" s="291"/>
      <c r="BI60" s="291">
        <f t="shared" ref="BI60" si="22">SUM(BI59:BJ59)</f>
        <v>33</v>
      </c>
      <c r="BJ60" s="291"/>
      <c r="BK60" s="291">
        <f t="shared" ref="BK60" si="23">SUM(BK59:BL59)</f>
        <v>35</v>
      </c>
      <c r="BL60" s="291"/>
      <c r="BM60" s="291">
        <f t="shared" ref="BM60" si="24">SUM(BM59:BN59)</f>
        <v>282</v>
      </c>
      <c r="BN60" s="291"/>
      <c r="BO60" s="291">
        <f t="shared" ref="BO60" si="25">SUM(BO59:BP59)</f>
        <v>350</v>
      </c>
      <c r="BP60" s="291"/>
      <c r="BQ60" s="291">
        <f t="shared" ref="BQ60" si="26">SUM(BQ59:BR59)</f>
        <v>483</v>
      </c>
      <c r="BR60" s="291"/>
      <c r="BS60" s="291">
        <f t="shared" ref="BS60" si="27">SUM(BS59:BT59)</f>
        <v>751</v>
      </c>
      <c r="BT60" s="291"/>
      <c r="BU60" s="291">
        <f t="shared" ref="BU60" si="28">SUM(BU59:BV59)</f>
        <v>1357</v>
      </c>
      <c r="BV60" s="291"/>
      <c r="BW60" s="291">
        <f t="shared" ref="BW60" si="29">SUM(BW59:BX59)</f>
        <v>1318</v>
      </c>
      <c r="BX60" s="291"/>
      <c r="BY60" s="291">
        <f t="shared" ref="BY60" si="30">SUM(BY59:BZ59)</f>
        <v>1501</v>
      </c>
      <c r="BZ60" s="291"/>
      <c r="CA60" s="291">
        <f t="shared" ref="CA60" si="31">SUM(CA59:CB59)</f>
        <v>1892</v>
      </c>
      <c r="CB60" s="291"/>
      <c r="CC60" s="291">
        <f t="shared" ref="CC60" si="32">SUM(CC59:CD59)</f>
        <v>1701</v>
      </c>
      <c r="CD60" s="291"/>
      <c r="CE60" s="291">
        <f t="shared" ref="CE60" si="33">SUM(CE59:CF59)</f>
        <v>2779</v>
      </c>
      <c r="CF60" s="291"/>
      <c r="CG60" s="291">
        <f t="shared" ref="CG60" si="34">SUM(CG59:CH59)</f>
        <v>10420</v>
      </c>
      <c r="CH60" s="291"/>
      <c r="CI60" s="291">
        <f t="shared" ref="CI60" si="35">SUM(CI59:CJ59)</f>
        <v>10581</v>
      </c>
      <c r="CJ60" s="291"/>
      <c r="CK60" s="291">
        <f t="shared" ref="CK60" si="36">SUM(CK59:CL59)</f>
        <v>12333</v>
      </c>
      <c r="CL60" s="291"/>
      <c r="CM60" s="291">
        <f t="shared" ref="CM60" si="37">SUM(CM59:CN59)</f>
        <v>15977</v>
      </c>
      <c r="CN60" s="291"/>
      <c r="CO60" s="291">
        <f t="shared" ref="CO60" si="38">SUM(CO59:CP59)</f>
        <v>29562</v>
      </c>
      <c r="CP60" s="291"/>
      <c r="CQ60" s="291">
        <f t="shared" ref="CQ60" si="39">SUM(CQ59:CR59)</f>
        <v>20004</v>
      </c>
      <c r="CR60" s="291"/>
      <c r="CS60" s="291">
        <f t="shared" ref="CS60" si="40">SUM(CS59:CT59)</f>
        <v>18956</v>
      </c>
      <c r="CT60" s="291"/>
      <c r="CU60" s="291">
        <f t="shared" ref="CU60" si="41">SUM(CU59:CV59)</f>
        <v>18963</v>
      </c>
      <c r="CV60" s="291"/>
      <c r="CW60" s="291">
        <f t="shared" ref="CW60" si="42">SUM(CW59:CX59)</f>
        <v>14289</v>
      </c>
      <c r="CX60" s="291"/>
      <c r="CY60" s="291">
        <f t="shared" ref="CY60" si="43">SUM(CY59:CZ59)</f>
        <v>10563</v>
      </c>
      <c r="CZ60" s="291"/>
      <c r="DA60" s="291">
        <f t="shared" ref="DA60" si="44">SUM(DA59:DB59)</f>
        <v>2792</v>
      </c>
      <c r="DB60" s="291"/>
      <c r="DC60" s="291">
        <f t="shared" ref="DC60" si="45">SUM(DC59:DD59)</f>
        <v>783</v>
      </c>
      <c r="DD60" s="291"/>
      <c r="DE60" s="291">
        <f t="shared" ref="DE60" si="46">SUM(DE59:DF59)</f>
        <v>1657</v>
      </c>
      <c r="DF60" s="291"/>
      <c r="DG60" s="291">
        <f t="shared" ref="DG60" si="47">SUM(DG59:DH59)</f>
        <v>157</v>
      </c>
      <c r="DH60" s="291"/>
    </row>
    <row r="62" spans="1:112" ht="15.75" customHeight="1" x14ac:dyDescent="0.2">
      <c r="I62" s="179" t="s">
        <v>129</v>
      </c>
    </row>
    <row r="63" spans="1:112" ht="15.75" customHeight="1" x14ac:dyDescent="0.2">
      <c r="I63" s="178">
        <f>COUNT(I5:I55)</f>
        <v>4</v>
      </c>
      <c r="J63" s="253">
        <f t="shared" ref="J63:BU63" si="48">COUNT(J5:J55)</f>
        <v>4</v>
      </c>
      <c r="K63" s="253">
        <f t="shared" si="48"/>
        <v>0</v>
      </c>
      <c r="L63" s="253">
        <f t="shared" si="48"/>
        <v>0</v>
      </c>
      <c r="M63" s="253">
        <f t="shared" si="48"/>
        <v>6</v>
      </c>
      <c r="N63" s="253">
        <f t="shared" si="48"/>
        <v>6</v>
      </c>
      <c r="O63" s="253">
        <f t="shared" si="48"/>
        <v>11</v>
      </c>
      <c r="P63" s="253">
        <f t="shared" si="48"/>
        <v>11</v>
      </c>
      <c r="Q63" s="253">
        <f t="shared" si="48"/>
        <v>6</v>
      </c>
      <c r="R63" s="253">
        <f t="shared" si="48"/>
        <v>6</v>
      </c>
      <c r="S63" s="253">
        <f t="shared" si="48"/>
        <v>0</v>
      </c>
      <c r="T63" s="253">
        <f t="shared" si="48"/>
        <v>0</v>
      </c>
      <c r="U63" s="253">
        <f t="shared" si="48"/>
        <v>6</v>
      </c>
      <c r="V63" s="253">
        <f t="shared" si="48"/>
        <v>6</v>
      </c>
      <c r="W63" s="253">
        <f t="shared" si="48"/>
        <v>0</v>
      </c>
      <c r="X63" s="253">
        <f t="shared" si="48"/>
        <v>0</v>
      </c>
      <c r="Y63" s="253">
        <f t="shared" si="48"/>
        <v>17</v>
      </c>
      <c r="Z63" s="253">
        <f t="shared" si="48"/>
        <v>17</v>
      </c>
      <c r="AA63" s="253">
        <f t="shared" si="48"/>
        <v>4</v>
      </c>
      <c r="AB63" s="253">
        <f t="shared" si="48"/>
        <v>4</v>
      </c>
      <c r="AC63" s="253">
        <f t="shared" si="48"/>
        <v>2</v>
      </c>
      <c r="AD63" s="253">
        <f t="shared" si="48"/>
        <v>2</v>
      </c>
      <c r="AE63" s="253">
        <f t="shared" si="48"/>
        <v>15</v>
      </c>
      <c r="AF63" s="253">
        <f t="shared" si="48"/>
        <v>15</v>
      </c>
      <c r="AG63" s="253">
        <f t="shared" si="48"/>
        <v>2</v>
      </c>
      <c r="AH63" s="253">
        <f t="shared" si="48"/>
        <v>2</v>
      </c>
      <c r="AI63" s="253">
        <f t="shared" si="48"/>
        <v>15</v>
      </c>
      <c r="AJ63" s="253">
        <f t="shared" si="48"/>
        <v>15</v>
      </c>
      <c r="AK63" s="253">
        <f t="shared" si="48"/>
        <v>2</v>
      </c>
      <c r="AL63" s="253">
        <f t="shared" si="48"/>
        <v>2</v>
      </c>
      <c r="AM63" s="253">
        <f t="shared" si="48"/>
        <v>16</v>
      </c>
      <c r="AN63" s="253">
        <f t="shared" si="48"/>
        <v>16</v>
      </c>
      <c r="AO63" s="253">
        <f t="shared" si="48"/>
        <v>2</v>
      </c>
      <c r="AP63" s="253">
        <f t="shared" si="48"/>
        <v>2</v>
      </c>
      <c r="AQ63" s="253">
        <f t="shared" si="48"/>
        <v>15</v>
      </c>
      <c r="AR63" s="253">
        <f t="shared" si="48"/>
        <v>15</v>
      </c>
      <c r="AS63" s="253">
        <f t="shared" si="48"/>
        <v>2</v>
      </c>
      <c r="AT63" s="253">
        <f t="shared" si="48"/>
        <v>2</v>
      </c>
      <c r="AU63" s="253">
        <f t="shared" si="48"/>
        <v>22</v>
      </c>
      <c r="AV63" s="253">
        <f t="shared" si="48"/>
        <v>22</v>
      </c>
      <c r="AW63" s="253">
        <f t="shared" si="48"/>
        <v>2</v>
      </c>
      <c r="AX63" s="253">
        <f t="shared" si="48"/>
        <v>2</v>
      </c>
      <c r="AY63" s="253">
        <f t="shared" si="48"/>
        <v>22</v>
      </c>
      <c r="AZ63" s="253">
        <f t="shared" si="48"/>
        <v>22</v>
      </c>
      <c r="BA63" s="253">
        <f t="shared" si="48"/>
        <v>6</v>
      </c>
      <c r="BB63" s="253">
        <f t="shared" si="48"/>
        <v>6</v>
      </c>
      <c r="BC63" s="253">
        <f t="shared" si="48"/>
        <v>14</v>
      </c>
      <c r="BD63" s="253">
        <f t="shared" si="48"/>
        <v>14</v>
      </c>
      <c r="BE63" s="253">
        <f t="shared" si="48"/>
        <v>23</v>
      </c>
      <c r="BF63" s="253">
        <f t="shared" si="48"/>
        <v>23</v>
      </c>
      <c r="BG63" s="253">
        <f t="shared" si="48"/>
        <v>18</v>
      </c>
      <c r="BH63" s="253">
        <f t="shared" si="48"/>
        <v>18</v>
      </c>
      <c r="BI63" s="253">
        <f t="shared" si="48"/>
        <v>12</v>
      </c>
      <c r="BJ63" s="253">
        <f t="shared" si="48"/>
        <v>12</v>
      </c>
      <c r="BK63" s="253">
        <f t="shared" si="48"/>
        <v>16</v>
      </c>
      <c r="BL63" s="253">
        <f t="shared" si="48"/>
        <v>16</v>
      </c>
      <c r="BM63" s="253">
        <f t="shared" si="48"/>
        <v>18</v>
      </c>
      <c r="BN63" s="253">
        <f t="shared" si="48"/>
        <v>18</v>
      </c>
      <c r="BO63" s="253">
        <f t="shared" si="48"/>
        <v>25</v>
      </c>
      <c r="BP63" s="253">
        <f t="shared" si="48"/>
        <v>25</v>
      </c>
      <c r="BQ63" s="253">
        <f t="shared" si="48"/>
        <v>28</v>
      </c>
      <c r="BR63" s="253">
        <f t="shared" si="48"/>
        <v>29</v>
      </c>
      <c r="BS63" s="253">
        <f t="shared" si="48"/>
        <v>35</v>
      </c>
      <c r="BT63" s="253">
        <f t="shared" si="48"/>
        <v>35</v>
      </c>
      <c r="BU63" s="253">
        <f t="shared" si="48"/>
        <v>42</v>
      </c>
      <c r="BV63" s="253">
        <f t="shared" ref="BV63:DH63" si="49">COUNT(BV5:BV55)</f>
        <v>42</v>
      </c>
      <c r="BW63" s="253">
        <f t="shared" si="49"/>
        <v>41</v>
      </c>
      <c r="BX63" s="253">
        <f t="shared" si="49"/>
        <v>41</v>
      </c>
      <c r="BY63" s="253">
        <f t="shared" si="49"/>
        <v>36</v>
      </c>
      <c r="BZ63" s="253">
        <f t="shared" si="49"/>
        <v>36</v>
      </c>
      <c r="CA63" s="253">
        <f t="shared" si="49"/>
        <v>35</v>
      </c>
      <c r="CB63" s="253">
        <f t="shared" si="49"/>
        <v>35</v>
      </c>
      <c r="CC63" s="253">
        <f t="shared" si="49"/>
        <v>27</v>
      </c>
      <c r="CD63" s="253">
        <f t="shared" si="49"/>
        <v>17</v>
      </c>
      <c r="CE63" s="253">
        <f t="shared" si="49"/>
        <v>25</v>
      </c>
      <c r="CF63" s="253">
        <f t="shared" si="49"/>
        <v>15</v>
      </c>
      <c r="CG63" s="253">
        <f t="shared" si="49"/>
        <v>25</v>
      </c>
      <c r="CH63" s="253">
        <f t="shared" si="49"/>
        <v>15</v>
      </c>
      <c r="CI63" s="253">
        <f t="shared" si="49"/>
        <v>16</v>
      </c>
      <c r="CJ63" s="253">
        <f t="shared" si="49"/>
        <v>6</v>
      </c>
      <c r="CK63" s="253">
        <f t="shared" si="49"/>
        <v>16</v>
      </c>
      <c r="CL63" s="253">
        <f t="shared" si="49"/>
        <v>6</v>
      </c>
      <c r="CM63" s="253">
        <f t="shared" si="49"/>
        <v>16</v>
      </c>
      <c r="CN63" s="253">
        <f t="shared" si="49"/>
        <v>6</v>
      </c>
      <c r="CO63" s="253">
        <f t="shared" si="49"/>
        <v>16</v>
      </c>
      <c r="CP63" s="253">
        <f t="shared" si="49"/>
        <v>6</v>
      </c>
      <c r="CQ63" s="253">
        <f t="shared" si="49"/>
        <v>16</v>
      </c>
      <c r="CR63" s="253">
        <f t="shared" si="49"/>
        <v>6</v>
      </c>
      <c r="CS63" s="253">
        <f t="shared" si="49"/>
        <v>16</v>
      </c>
      <c r="CT63" s="253">
        <f t="shared" si="49"/>
        <v>6</v>
      </c>
      <c r="CU63" s="253">
        <f t="shared" si="49"/>
        <v>16</v>
      </c>
      <c r="CV63" s="253">
        <f t="shared" si="49"/>
        <v>6</v>
      </c>
      <c r="CW63" s="253">
        <f t="shared" si="49"/>
        <v>16</v>
      </c>
      <c r="CX63" s="253">
        <f t="shared" si="49"/>
        <v>6</v>
      </c>
      <c r="CY63" s="253">
        <f t="shared" si="49"/>
        <v>14</v>
      </c>
      <c r="CZ63" s="253">
        <f t="shared" si="49"/>
        <v>4</v>
      </c>
      <c r="DA63" s="253">
        <f t="shared" si="49"/>
        <v>14</v>
      </c>
      <c r="DB63" s="253">
        <f t="shared" si="49"/>
        <v>4</v>
      </c>
      <c r="DC63" s="253">
        <f t="shared" si="49"/>
        <v>14</v>
      </c>
      <c r="DD63" s="253">
        <f t="shared" si="49"/>
        <v>4</v>
      </c>
      <c r="DE63" s="253">
        <f t="shared" si="49"/>
        <v>10</v>
      </c>
      <c r="DF63" s="253">
        <f t="shared" si="49"/>
        <v>0</v>
      </c>
      <c r="DG63" s="253">
        <f t="shared" si="49"/>
        <v>7</v>
      </c>
      <c r="DH63" s="253">
        <f t="shared" si="49"/>
        <v>0</v>
      </c>
    </row>
    <row r="64" spans="1:112" ht="15.75" customHeight="1" x14ac:dyDescent="0.2">
      <c r="I64" s="291">
        <f>MAX(I63:J63)</f>
        <v>4</v>
      </c>
      <c r="J64" s="291"/>
      <c r="K64" s="291">
        <f t="shared" ref="K64" si="50">MAX(K63:L63)</f>
        <v>0</v>
      </c>
      <c r="L64" s="291"/>
      <c r="M64" s="291">
        <f t="shared" ref="M64" si="51">MAX(M63:N63)</f>
        <v>6</v>
      </c>
      <c r="N64" s="291"/>
      <c r="O64" s="291">
        <f>MAX(O63:P63)</f>
        <v>11</v>
      </c>
      <c r="P64" s="291"/>
      <c r="Q64" s="291">
        <f t="shared" ref="Q64" si="52">MAX(Q63:R63)</f>
        <v>6</v>
      </c>
      <c r="R64" s="291"/>
      <c r="S64" s="291">
        <f t="shared" ref="S64" si="53">MAX(S63:T63)</f>
        <v>0</v>
      </c>
      <c r="T64" s="291"/>
      <c r="U64" s="291">
        <f>MAX(U63:V63)</f>
        <v>6</v>
      </c>
      <c r="V64" s="291"/>
      <c r="W64" s="291">
        <f t="shared" ref="W64" si="54">MAX(W63:X63)</f>
        <v>0</v>
      </c>
      <c r="X64" s="291"/>
      <c r="Y64" s="291">
        <f t="shared" ref="Y64" si="55">MAX(Y63:Z63)</f>
        <v>17</v>
      </c>
      <c r="Z64" s="291"/>
      <c r="AA64" s="291">
        <f t="shared" ref="AA64" si="56">MAX(AA63:AB63)</f>
        <v>4</v>
      </c>
      <c r="AB64" s="291"/>
      <c r="AC64" s="291">
        <f t="shared" ref="AC64" si="57">MAX(AC63:AD63)</f>
        <v>2</v>
      </c>
      <c r="AD64" s="291"/>
      <c r="AE64" s="291">
        <f t="shared" ref="AE64" si="58">MAX(AE63:AF63)</f>
        <v>15</v>
      </c>
      <c r="AF64" s="291"/>
      <c r="AG64" s="291">
        <f t="shared" ref="AG64" si="59">MAX(AG63:AH63)</f>
        <v>2</v>
      </c>
      <c r="AH64" s="291"/>
      <c r="AI64" s="291">
        <f t="shared" ref="AI64" si="60">MAX(AI63:AJ63)</f>
        <v>15</v>
      </c>
      <c r="AJ64" s="291"/>
      <c r="AK64" s="291">
        <f t="shared" ref="AK64" si="61">MAX(AK63:AL63)</f>
        <v>2</v>
      </c>
      <c r="AL64" s="291"/>
      <c r="AM64" s="291">
        <f t="shared" ref="AM64" si="62">MAX(AM63:AN63)</f>
        <v>16</v>
      </c>
      <c r="AN64" s="291"/>
      <c r="AO64" s="291">
        <f t="shared" ref="AO64" si="63">MAX(AO63:AP63)</f>
        <v>2</v>
      </c>
      <c r="AP64" s="291"/>
      <c r="AQ64" s="291">
        <f t="shared" ref="AQ64" si="64">MAX(AQ63:AR63)</f>
        <v>15</v>
      </c>
      <c r="AR64" s="291"/>
      <c r="AS64" s="291">
        <f t="shared" ref="AS64" si="65">MAX(AS63:AT63)</f>
        <v>2</v>
      </c>
      <c r="AT64" s="291"/>
      <c r="AU64" s="291">
        <f t="shared" ref="AU64" si="66">MAX(AU63:AV63)</f>
        <v>22</v>
      </c>
      <c r="AV64" s="291"/>
      <c r="AW64" s="291">
        <f t="shared" ref="AW64" si="67">MAX(AW63:AX63)</f>
        <v>2</v>
      </c>
      <c r="AX64" s="291"/>
      <c r="AY64" s="291">
        <f t="shared" ref="AY64" si="68">MAX(AY63:AZ63)</f>
        <v>22</v>
      </c>
      <c r="AZ64" s="291"/>
      <c r="BA64" s="291">
        <f t="shared" ref="BA64" si="69">MAX(BA63:BB63)</f>
        <v>6</v>
      </c>
      <c r="BB64" s="291"/>
      <c r="BC64" s="291">
        <f t="shared" ref="BC64" si="70">MAX(BC63:BD63)</f>
        <v>14</v>
      </c>
      <c r="BD64" s="291"/>
      <c r="BE64" s="291">
        <f t="shared" ref="BE64" si="71">MAX(BE63:BF63)</f>
        <v>23</v>
      </c>
      <c r="BF64" s="291"/>
      <c r="BG64" s="291">
        <f t="shared" ref="BG64" si="72">MAX(BG63:BH63)</f>
        <v>18</v>
      </c>
      <c r="BH64" s="291"/>
      <c r="BI64" s="291">
        <f t="shared" ref="BI64" si="73">MAX(BI63:BJ63)</f>
        <v>12</v>
      </c>
      <c r="BJ64" s="291"/>
      <c r="BK64" s="291">
        <f t="shared" ref="BK64" si="74">MAX(BK63:BL63)</f>
        <v>16</v>
      </c>
      <c r="BL64" s="291"/>
      <c r="BM64" s="291">
        <f t="shared" ref="BM64" si="75">MAX(BM63:BN63)</f>
        <v>18</v>
      </c>
      <c r="BN64" s="291"/>
      <c r="BO64" s="291">
        <f t="shared" ref="BO64" si="76">MAX(BO63:BP63)</f>
        <v>25</v>
      </c>
      <c r="BP64" s="291"/>
      <c r="BQ64" s="291">
        <f t="shared" ref="BQ64" si="77">MAX(BQ63:BR63)</f>
        <v>29</v>
      </c>
      <c r="BR64" s="291"/>
      <c r="BS64" s="291">
        <f t="shared" ref="BS64" si="78">MAX(BS63:BT63)</f>
        <v>35</v>
      </c>
      <c r="BT64" s="291"/>
      <c r="BU64" s="291">
        <f t="shared" ref="BU64" si="79">MAX(BU63:BV63)</f>
        <v>42</v>
      </c>
      <c r="BV64" s="291"/>
      <c r="BW64" s="291">
        <f t="shared" ref="BW64" si="80">MAX(BW63:BX63)</f>
        <v>41</v>
      </c>
      <c r="BX64" s="291"/>
      <c r="BY64" s="291">
        <f t="shared" ref="BY64" si="81">MAX(BY63:BZ63)</f>
        <v>36</v>
      </c>
      <c r="BZ64" s="291"/>
      <c r="CA64" s="291">
        <f t="shared" ref="CA64" si="82">MAX(CA63:CB63)</f>
        <v>35</v>
      </c>
      <c r="CB64" s="291"/>
      <c r="CC64" s="291">
        <f t="shared" ref="CC64" si="83">MAX(CC63:CD63)</f>
        <v>27</v>
      </c>
      <c r="CD64" s="291"/>
      <c r="CE64" s="291">
        <f t="shared" ref="CE64" si="84">MAX(CE63:CF63)</f>
        <v>25</v>
      </c>
      <c r="CF64" s="291"/>
      <c r="CG64" s="291">
        <f t="shared" ref="CG64" si="85">MAX(CG63:CH63)</f>
        <v>25</v>
      </c>
      <c r="CH64" s="291"/>
      <c r="CI64" s="291">
        <f t="shared" ref="CI64" si="86">MAX(CI63:CJ63)</f>
        <v>16</v>
      </c>
      <c r="CJ64" s="291"/>
      <c r="CK64" s="291">
        <f t="shared" ref="CK64" si="87">MAX(CK63:CL63)</f>
        <v>16</v>
      </c>
      <c r="CL64" s="291"/>
      <c r="CM64" s="291">
        <f t="shared" ref="CM64" si="88">MAX(CM63:CN63)</f>
        <v>16</v>
      </c>
      <c r="CN64" s="291"/>
      <c r="CO64" s="291">
        <f t="shared" ref="CO64" si="89">MAX(CO63:CP63)</f>
        <v>16</v>
      </c>
      <c r="CP64" s="291"/>
      <c r="CQ64" s="291">
        <f t="shared" ref="CQ64" si="90">MAX(CQ63:CR63)</f>
        <v>16</v>
      </c>
      <c r="CR64" s="291"/>
      <c r="CS64" s="291">
        <f t="shared" ref="CS64" si="91">MAX(CS63:CT63)</f>
        <v>16</v>
      </c>
      <c r="CT64" s="291"/>
      <c r="CU64" s="291">
        <f t="shared" ref="CU64" si="92">MAX(CU63:CV63)</f>
        <v>16</v>
      </c>
      <c r="CV64" s="291"/>
      <c r="CW64" s="291">
        <f t="shared" ref="CW64" si="93">MAX(CW63:CX63)</f>
        <v>16</v>
      </c>
      <c r="CX64" s="291"/>
      <c r="CY64" s="291">
        <f t="shared" ref="CY64" si="94">MAX(CY63:CZ63)</f>
        <v>14</v>
      </c>
      <c r="CZ64" s="291"/>
      <c r="DA64" s="291">
        <f t="shared" ref="DA64" si="95">MAX(DA63:DB63)</f>
        <v>14</v>
      </c>
      <c r="DB64" s="291"/>
      <c r="DC64" s="291">
        <f t="shared" ref="DC64" si="96">MAX(DC63:DD63)</f>
        <v>14</v>
      </c>
      <c r="DD64" s="291"/>
      <c r="DE64" s="291">
        <f t="shared" ref="DE64" si="97">MAX(DE63:DF63)</f>
        <v>10</v>
      </c>
      <c r="DF64" s="291"/>
      <c r="DG64" s="291">
        <f t="shared" ref="DG64" si="98">MAX(DG63:DH63)</f>
        <v>7</v>
      </c>
      <c r="DH64" s="291"/>
    </row>
    <row r="67" spans="9:64" ht="15.75" customHeight="1" x14ac:dyDescent="0.2">
      <c r="I67" s="46" t="s">
        <v>227</v>
      </c>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row>
    <row r="68" spans="9:64" ht="15.75" customHeight="1" x14ac:dyDescent="0.2">
      <c r="I68" s="285" t="s">
        <v>134</v>
      </c>
      <c r="J68" s="285"/>
      <c r="K68" s="285"/>
      <c r="L68" s="285"/>
      <c r="M68" s="47">
        <v>1</v>
      </c>
      <c r="N68" s="47">
        <v>2</v>
      </c>
      <c r="O68" s="47">
        <v>3</v>
      </c>
      <c r="P68" s="47">
        <v>4</v>
      </c>
      <c r="Q68" s="47">
        <v>5</v>
      </c>
      <c r="R68" s="47">
        <v>6</v>
      </c>
      <c r="S68" s="47">
        <v>7</v>
      </c>
      <c r="T68" s="47">
        <v>8</v>
      </c>
      <c r="U68" s="47">
        <v>9</v>
      </c>
      <c r="V68" s="47">
        <v>10</v>
      </c>
      <c r="W68" s="47">
        <v>11</v>
      </c>
      <c r="X68" s="47">
        <v>12</v>
      </c>
      <c r="Y68" s="47">
        <v>13</v>
      </c>
      <c r="Z68" s="47">
        <v>14</v>
      </c>
      <c r="AA68" s="47">
        <v>15</v>
      </c>
      <c r="AB68" s="47">
        <v>16</v>
      </c>
      <c r="AC68" s="47">
        <v>17</v>
      </c>
      <c r="AD68" s="47">
        <v>18</v>
      </c>
      <c r="AE68" s="47">
        <v>19</v>
      </c>
      <c r="AF68" s="47">
        <v>20</v>
      </c>
      <c r="AG68" s="47">
        <v>21</v>
      </c>
      <c r="AH68" s="47">
        <v>22</v>
      </c>
      <c r="AI68" s="47">
        <v>23</v>
      </c>
      <c r="AJ68" s="47">
        <v>24</v>
      </c>
      <c r="AK68" s="47">
        <v>25</v>
      </c>
      <c r="AL68" s="47">
        <v>26</v>
      </c>
      <c r="AM68" s="47">
        <v>27</v>
      </c>
      <c r="AN68" s="47">
        <v>28</v>
      </c>
      <c r="AO68" s="47">
        <v>29</v>
      </c>
      <c r="AP68" s="47">
        <v>30</v>
      </c>
      <c r="AQ68" s="47">
        <v>31</v>
      </c>
      <c r="AR68" s="47">
        <v>32</v>
      </c>
      <c r="AS68" s="47">
        <v>33</v>
      </c>
      <c r="AT68" s="47">
        <v>34</v>
      </c>
      <c r="AU68" s="47">
        <v>35</v>
      </c>
      <c r="AV68" s="47">
        <v>36</v>
      </c>
      <c r="AW68" s="47">
        <v>37</v>
      </c>
      <c r="AX68" s="47">
        <v>38</v>
      </c>
      <c r="AY68" s="47">
        <v>39</v>
      </c>
      <c r="AZ68" s="47">
        <v>40</v>
      </c>
      <c r="BA68" s="47">
        <v>41</v>
      </c>
      <c r="BB68" s="47">
        <v>42</v>
      </c>
      <c r="BC68" s="47">
        <v>43</v>
      </c>
      <c r="BD68" s="47">
        <v>44</v>
      </c>
      <c r="BE68" s="47">
        <v>45</v>
      </c>
      <c r="BF68" s="47">
        <v>46</v>
      </c>
      <c r="BG68" s="47">
        <v>47</v>
      </c>
      <c r="BH68" s="47">
        <v>48</v>
      </c>
      <c r="BI68" s="47">
        <v>49</v>
      </c>
      <c r="BJ68" s="47">
        <v>50</v>
      </c>
      <c r="BK68" s="47">
        <v>51</v>
      </c>
      <c r="BL68" s="47">
        <v>52</v>
      </c>
    </row>
    <row r="69" spans="9:64" ht="15.75" customHeight="1" x14ac:dyDescent="0.2">
      <c r="I69" s="285" t="s">
        <v>135</v>
      </c>
      <c r="J69" s="285"/>
      <c r="K69" s="285"/>
      <c r="L69" s="285"/>
      <c r="M69" s="47">
        <f>I60</f>
        <v>18</v>
      </c>
      <c r="N69" s="47">
        <f>K60</f>
        <v>0</v>
      </c>
      <c r="O69" s="47">
        <f>M60</f>
        <v>22</v>
      </c>
      <c r="P69" s="47">
        <f>O60</f>
        <v>29</v>
      </c>
      <c r="Q69" s="47">
        <f>Q60</f>
        <v>0</v>
      </c>
      <c r="R69" s="47">
        <f>S60</f>
        <v>0</v>
      </c>
      <c r="S69" s="47">
        <f>U60</f>
        <v>1</v>
      </c>
      <c r="T69" s="47">
        <f>W60</f>
        <v>0</v>
      </c>
      <c r="U69" s="47">
        <f>Y60</f>
        <v>19</v>
      </c>
      <c r="V69" s="47">
        <f>AA60</f>
        <v>1</v>
      </c>
      <c r="W69" s="47">
        <f>AC60</f>
        <v>0</v>
      </c>
      <c r="X69" s="47">
        <f>AE60</f>
        <v>10</v>
      </c>
      <c r="Y69" s="47">
        <f>AG60</f>
        <v>2</v>
      </c>
      <c r="Z69" s="47">
        <f>AI60</f>
        <v>15</v>
      </c>
      <c r="AA69" s="47">
        <f>AK60</f>
        <v>4</v>
      </c>
      <c r="AB69" s="47">
        <f>AM60</f>
        <v>37</v>
      </c>
      <c r="AC69" s="47">
        <f>AO60</f>
        <v>1</v>
      </c>
      <c r="AD69" s="47">
        <f>AQ60</f>
        <v>5</v>
      </c>
      <c r="AE69" s="47">
        <f>AS60</f>
        <v>2</v>
      </c>
      <c r="AF69" s="47">
        <f>AU60</f>
        <v>15</v>
      </c>
      <c r="AG69" s="47">
        <f>AW60</f>
        <v>1</v>
      </c>
      <c r="AH69" s="47">
        <f>AY60</f>
        <v>11</v>
      </c>
      <c r="AI69" s="47">
        <f>BA60</f>
        <v>35</v>
      </c>
      <c r="AJ69" s="47">
        <f>BC60</f>
        <v>18</v>
      </c>
      <c r="AK69" s="47">
        <f>BE60</f>
        <v>54</v>
      </c>
      <c r="AL69" s="47">
        <f>BG60</f>
        <v>31</v>
      </c>
      <c r="AM69" s="47">
        <f>BI60</f>
        <v>33</v>
      </c>
      <c r="AN69" s="47">
        <f>BK60</f>
        <v>35</v>
      </c>
      <c r="AO69" s="47">
        <f>BM60</f>
        <v>282</v>
      </c>
      <c r="AP69" s="47">
        <f>BO60</f>
        <v>350</v>
      </c>
      <c r="AQ69" s="47">
        <f>BQ60</f>
        <v>483</v>
      </c>
      <c r="AR69" s="47">
        <f>BS60</f>
        <v>751</v>
      </c>
      <c r="AS69" s="47">
        <f>BU60</f>
        <v>1357</v>
      </c>
      <c r="AT69" s="47">
        <f>BW60</f>
        <v>1318</v>
      </c>
      <c r="AU69" s="47">
        <f>BY60</f>
        <v>1501</v>
      </c>
      <c r="AV69" s="47">
        <f>CA60</f>
        <v>1892</v>
      </c>
      <c r="AW69" s="47">
        <f>CC60</f>
        <v>1701</v>
      </c>
      <c r="AX69" s="47">
        <f>CE60</f>
        <v>2779</v>
      </c>
      <c r="AY69" s="47">
        <f>CG60</f>
        <v>10420</v>
      </c>
      <c r="AZ69" s="47">
        <f>CI60</f>
        <v>10581</v>
      </c>
      <c r="BA69" s="47">
        <f>CK60</f>
        <v>12333</v>
      </c>
      <c r="BB69" s="47">
        <f>CM60</f>
        <v>15977</v>
      </c>
      <c r="BC69" s="47">
        <f>CO60</f>
        <v>29562</v>
      </c>
      <c r="BD69" s="47">
        <f>CQ60</f>
        <v>20004</v>
      </c>
      <c r="BE69" s="47">
        <f>CS60</f>
        <v>18956</v>
      </c>
      <c r="BF69" s="47">
        <f>CU60</f>
        <v>18963</v>
      </c>
      <c r="BG69" s="47">
        <f>CW60</f>
        <v>14289</v>
      </c>
      <c r="BH69" s="47">
        <f>CY60</f>
        <v>10563</v>
      </c>
      <c r="BI69" s="47">
        <f>DA60</f>
        <v>2792</v>
      </c>
      <c r="BJ69" s="47">
        <f>DC60</f>
        <v>783</v>
      </c>
      <c r="BK69" s="47">
        <f>DE60</f>
        <v>1657</v>
      </c>
      <c r="BL69" s="47">
        <f>DG60</f>
        <v>157</v>
      </c>
    </row>
    <row r="70" spans="9:64" ht="15.75" customHeight="1" x14ac:dyDescent="0.2">
      <c r="I70" s="285" t="s">
        <v>136</v>
      </c>
      <c r="J70" s="285"/>
      <c r="K70" s="285"/>
      <c r="L70" s="285"/>
      <c r="M70" s="47">
        <f>I64</f>
        <v>4</v>
      </c>
      <c r="N70" s="47">
        <f>K64</f>
        <v>0</v>
      </c>
      <c r="O70" s="47">
        <f>M64</f>
        <v>6</v>
      </c>
      <c r="P70" s="47">
        <f>O64</f>
        <v>11</v>
      </c>
      <c r="Q70" s="47">
        <f>Q64</f>
        <v>6</v>
      </c>
      <c r="R70" s="47">
        <f>S64</f>
        <v>0</v>
      </c>
      <c r="S70" s="47">
        <f>U64</f>
        <v>6</v>
      </c>
      <c r="T70" s="47">
        <f>W64</f>
        <v>0</v>
      </c>
      <c r="U70" s="47">
        <f>Y64</f>
        <v>17</v>
      </c>
      <c r="V70" s="47">
        <f>AA64</f>
        <v>4</v>
      </c>
      <c r="W70" s="47">
        <f>AC64</f>
        <v>2</v>
      </c>
      <c r="X70" s="47">
        <f>AE64</f>
        <v>15</v>
      </c>
      <c r="Y70" s="47">
        <f>AG64</f>
        <v>2</v>
      </c>
      <c r="Z70" s="47">
        <f>AI64</f>
        <v>15</v>
      </c>
      <c r="AA70" s="47">
        <f>AK64</f>
        <v>2</v>
      </c>
      <c r="AB70" s="47">
        <f>AM64</f>
        <v>16</v>
      </c>
      <c r="AC70" s="47">
        <f>AO64</f>
        <v>2</v>
      </c>
      <c r="AD70" s="47">
        <f>AQ64</f>
        <v>15</v>
      </c>
      <c r="AE70" s="47">
        <f>AS64</f>
        <v>2</v>
      </c>
      <c r="AF70" s="47">
        <f>AU64</f>
        <v>22</v>
      </c>
      <c r="AG70" s="47">
        <f>AW64</f>
        <v>2</v>
      </c>
      <c r="AH70" s="47">
        <f>AY64</f>
        <v>22</v>
      </c>
      <c r="AI70" s="47">
        <f>BA64</f>
        <v>6</v>
      </c>
      <c r="AJ70" s="47">
        <f>BC64</f>
        <v>14</v>
      </c>
      <c r="AK70" s="47">
        <f>BE64</f>
        <v>23</v>
      </c>
      <c r="AL70" s="47">
        <f>BG64</f>
        <v>18</v>
      </c>
      <c r="AM70" s="47">
        <f>BI64</f>
        <v>12</v>
      </c>
      <c r="AN70" s="47">
        <f>BK64</f>
        <v>16</v>
      </c>
      <c r="AO70" s="47">
        <f>BM64</f>
        <v>18</v>
      </c>
      <c r="AP70" s="47">
        <f>BO64</f>
        <v>25</v>
      </c>
      <c r="AQ70" s="47">
        <f>BQ64</f>
        <v>29</v>
      </c>
      <c r="AR70" s="47">
        <f>BS64</f>
        <v>35</v>
      </c>
      <c r="AS70" s="47">
        <f>BU64</f>
        <v>42</v>
      </c>
      <c r="AT70" s="47">
        <f>BW64</f>
        <v>41</v>
      </c>
      <c r="AU70" s="47">
        <f>BY64</f>
        <v>36</v>
      </c>
      <c r="AV70" s="47">
        <f>CA64</f>
        <v>35</v>
      </c>
      <c r="AW70" s="47">
        <f>CC64</f>
        <v>27</v>
      </c>
      <c r="AX70" s="47">
        <f>CE64</f>
        <v>25</v>
      </c>
      <c r="AY70" s="47">
        <f>CG64</f>
        <v>25</v>
      </c>
      <c r="AZ70" s="47">
        <f>CI64</f>
        <v>16</v>
      </c>
      <c r="BA70" s="47">
        <f>CK64</f>
        <v>16</v>
      </c>
      <c r="BB70" s="47">
        <f>CM64</f>
        <v>16</v>
      </c>
      <c r="BC70" s="47">
        <f>CO64</f>
        <v>16</v>
      </c>
      <c r="BD70" s="47">
        <f>CQ64</f>
        <v>16</v>
      </c>
      <c r="BE70" s="47">
        <f>CS64</f>
        <v>16</v>
      </c>
      <c r="BF70" s="47">
        <f>CU64</f>
        <v>16</v>
      </c>
      <c r="BG70" s="47">
        <f>CW64</f>
        <v>16</v>
      </c>
      <c r="BH70" s="47">
        <f>CY64</f>
        <v>14</v>
      </c>
      <c r="BI70" s="47">
        <f>DA64</f>
        <v>14</v>
      </c>
      <c r="BJ70" s="47">
        <f>DC64</f>
        <v>14</v>
      </c>
      <c r="BK70" s="47">
        <f>DE64</f>
        <v>10</v>
      </c>
      <c r="BL70" s="47">
        <f>DG64</f>
        <v>7</v>
      </c>
    </row>
  </sheetData>
  <mergeCells count="161">
    <mergeCell ref="DG64:DH64"/>
    <mergeCell ref="CU64:CV64"/>
    <mergeCell ref="CW64:CX64"/>
    <mergeCell ref="CY64:CZ64"/>
    <mergeCell ref="DA64:DB64"/>
    <mergeCell ref="DC64:DD64"/>
    <mergeCell ref="CK64:CL64"/>
    <mergeCell ref="CM64:CN64"/>
    <mergeCell ref="CO64:CP64"/>
    <mergeCell ref="CQ64:CR64"/>
    <mergeCell ref="CS64:CT64"/>
    <mergeCell ref="CE64:CF64"/>
    <mergeCell ref="CG64:CH64"/>
    <mergeCell ref="CI64:CJ64"/>
    <mergeCell ref="BQ64:BR64"/>
    <mergeCell ref="BS64:BT64"/>
    <mergeCell ref="BU64:BV64"/>
    <mergeCell ref="BW64:BX64"/>
    <mergeCell ref="BY64:BZ64"/>
    <mergeCell ref="DE64:DF64"/>
    <mergeCell ref="BM64:BN64"/>
    <mergeCell ref="BO64:BP64"/>
    <mergeCell ref="AW64:AX64"/>
    <mergeCell ref="AY64:AZ64"/>
    <mergeCell ref="BA64:BB64"/>
    <mergeCell ref="BC64:BD64"/>
    <mergeCell ref="BE64:BF64"/>
    <mergeCell ref="CA64:CB64"/>
    <mergeCell ref="CC64:CD64"/>
    <mergeCell ref="AU64:AV64"/>
    <mergeCell ref="AC64:AD64"/>
    <mergeCell ref="AE64:AF64"/>
    <mergeCell ref="AG64:AH64"/>
    <mergeCell ref="AI64:AJ64"/>
    <mergeCell ref="AK64:AL64"/>
    <mergeCell ref="BG64:BH64"/>
    <mergeCell ref="BI64:BJ64"/>
    <mergeCell ref="BK64:BL64"/>
    <mergeCell ref="I64:J64"/>
    <mergeCell ref="K64:L64"/>
    <mergeCell ref="M64:N64"/>
    <mergeCell ref="O64:P64"/>
    <mergeCell ref="Q64:R64"/>
    <mergeCell ref="AM64:AN64"/>
    <mergeCell ref="AO64:AP64"/>
    <mergeCell ref="AQ64:AR64"/>
    <mergeCell ref="AS64:AT64"/>
    <mergeCell ref="AK60:AL60"/>
    <mergeCell ref="S60:T60"/>
    <mergeCell ref="U60:V60"/>
    <mergeCell ref="W60:X60"/>
    <mergeCell ref="Y60:Z60"/>
    <mergeCell ref="AA60:AB60"/>
    <mergeCell ref="S64:T64"/>
    <mergeCell ref="U64:V64"/>
    <mergeCell ref="W64:X64"/>
    <mergeCell ref="Y64:Z64"/>
    <mergeCell ref="AA64:AB64"/>
    <mergeCell ref="I1:K1"/>
    <mergeCell ref="I2:K2"/>
    <mergeCell ref="K3:L3"/>
    <mergeCell ref="I3:J3"/>
    <mergeCell ref="AQ3:AR3"/>
    <mergeCell ref="AS3:AT3"/>
    <mergeCell ref="AU3:AV3"/>
    <mergeCell ref="AW3:AX3"/>
    <mergeCell ref="BA3:BB3"/>
    <mergeCell ref="AE3:AF3"/>
    <mergeCell ref="AY3:AZ3"/>
    <mergeCell ref="Y3:Z3"/>
    <mergeCell ref="AC3:AD3"/>
    <mergeCell ref="AA3:AB3"/>
    <mergeCell ref="AI3:AJ3"/>
    <mergeCell ref="AG3:AH3"/>
    <mergeCell ref="AO3:AP3"/>
    <mergeCell ref="AK3:AL3"/>
    <mergeCell ref="AM3:AN3"/>
    <mergeCell ref="O3:P3"/>
    <mergeCell ref="Q3:R3"/>
    <mergeCell ref="S3:T3"/>
    <mergeCell ref="M3:N3"/>
    <mergeCell ref="CY3:CZ3"/>
    <mergeCell ref="CW3:CX3"/>
    <mergeCell ref="CC3:CD3"/>
    <mergeCell ref="CE3:CF3"/>
    <mergeCell ref="BU3:BV3"/>
    <mergeCell ref="BW3:BX3"/>
    <mergeCell ref="DG3:DH3"/>
    <mergeCell ref="CG3:CH3"/>
    <mergeCell ref="W3:X3"/>
    <mergeCell ref="BC3:BD3"/>
    <mergeCell ref="BE3:BF3"/>
    <mergeCell ref="BK3:BL3"/>
    <mergeCell ref="BM3:BN3"/>
    <mergeCell ref="BO3:BP3"/>
    <mergeCell ref="DE3:DF3"/>
    <mergeCell ref="DC3:DD3"/>
    <mergeCell ref="DA3:DB3"/>
    <mergeCell ref="CQ3:CR3"/>
    <mergeCell ref="CS3:CT3"/>
    <mergeCell ref="CU3:CV3"/>
    <mergeCell ref="BI3:BJ3"/>
    <mergeCell ref="BG3:BH3"/>
    <mergeCell ref="I68:L68"/>
    <mergeCell ref="I69:L69"/>
    <mergeCell ref="I70:L70"/>
    <mergeCell ref="BQ3:BR3"/>
    <mergeCell ref="BS3:BT3"/>
    <mergeCell ref="CO3:CP3"/>
    <mergeCell ref="CM3:CN3"/>
    <mergeCell ref="CI3:CJ3"/>
    <mergeCell ref="CK3:CL3"/>
    <mergeCell ref="CA3:CB3"/>
    <mergeCell ref="BY3:BZ3"/>
    <mergeCell ref="U3:V3"/>
    <mergeCell ref="I60:J60"/>
    <mergeCell ref="K60:L60"/>
    <mergeCell ref="M60:N60"/>
    <mergeCell ref="O60:P60"/>
    <mergeCell ref="Q60:R60"/>
    <mergeCell ref="AM60:AN60"/>
    <mergeCell ref="AO60:AP60"/>
    <mergeCell ref="AQ60:AR60"/>
    <mergeCell ref="AC60:AD60"/>
    <mergeCell ref="AE60:AF60"/>
    <mergeCell ref="AG60:AH60"/>
    <mergeCell ref="AI60:AJ60"/>
    <mergeCell ref="AS60:AT60"/>
    <mergeCell ref="AU60:AV60"/>
    <mergeCell ref="AW60:AX60"/>
    <mergeCell ref="AY60:AZ60"/>
    <mergeCell ref="BA60:BB60"/>
    <mergeCell ref="BC60:BD60"/>
    <mergeCell ref="BE60:BF60"/>
    <mergeCell ref="BG60:BH60"/>
    <mergeCell ref="BI60:BJ60"/>
    <mergeCell ref="BK60:BL60"/>
    <mergeCell ref="BM60:BN60"/>
    <mergeCell ref="BO60:BP60"/>
    <mergeCell ref="BQ60:BR60"/>
    <mergeCell ref="BS60:BT60"/>
    <mergeCell ref="BU60:BV60"/>
    <mergeCell ref="BW60:BX60"/>
    <mergeCell ref="BY60:BZ60"/>
    <mergeCell ref="CA60:CB60"/>
    <mergeCell ref="CU60:CV60"/>
    <mergeCell ref="CW60:CX60"/>
    <mergeCell ref="CY60:CZ60"/>
    <mergeCell ref="DA60:DB60"/>
    <mergeCell ref="DC60:DD60"/>
    <mergeCell ref="DE60:DF60"/>
    <mergeCell ref="DG60:DH60"/>
    <mergeCell ref="CC60:CD60"/>
    <mergeCell ref="CE60:CF60"/>
    <mergeCell ref="CG60:CH60"/>
    <mergeCell ref="CI60:CJ60"/>
    <mergeCell ref="CK60:CL60"/>
    <mergeCell ref="CM60:CN60"/>
    <mergeCell ref="CO60:CP60"/>
    <mergeCell ref="CQ60:CR60"/>
    <mergeCell ref="CS60:CT60"/>
  </mergeCells>
  <conditionalFormatting sqref="AC26:AC33 I36:DH48 AD23:DH33 AC23:AC24 I23:AB33 I5:DH22">
    <cfRule type="cellIs" dxfId="8" priority="2" operator="greaterThan">
      <formula>0</formula>
    </cfRule>
  </conditionalFormatting>
  <conditionalFormatting sqref="I62">
    <cfRule type="cellIs" dxfId="7" priority="1" operator="greaterThan">
      <formula>0</formula>
    </cfRule>
  </conditionalFormatting>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59"/>
  <sheetViews>
    <sheetView workbookViewId="0">
      <pane xSplit="8" ySplit="4" topLeftCell="CR34" activePane="bottomRight" state="frozen"/>
      <selection pane="topRight" activeCell="J1" sqref="J1"/>
      <selection pane="bottomLeft" activeCell="A5" sqref="A5"/>
      <selection pane="bottomRight" activeCell="B5" sqref="B5:B44"/>
    </sheetView>
  </sheetViews>
  <sheetFormatPr baseColWidth="10" defaultColWidth="14.42578125" defaultRowHeight="15.75" customHeight="1" x14ac:dyDescent="0.2"/>
  <cols>
    <col min="1" max="2" width="10.85546875" style="178" customWidth="1"/>
    <col min="3" max="3" width="23.7109375" style="178" customWidth="1"/>
    <col min="4" max="4" width="14.42578125" style="178"/>
    <col min="5" max="5" width="6.5703125" style="178" customWidth="1"/>
    <col min="6" max="6" width="20" style="178" customWidth="1"/>
    <col min="7" max="8" width="14.42578125" style="178"/>
    <col min="9" max="112" width="6.85546875" style="178" customWidth="1"/>
    <col min="113" max="16384" width="14.42578125" style="178"/>
  </cols>
  <sheetData>
    <row r="1" spans="1:112" ht="15.75" customHeight="1" x14ac:dyDescent="0.2">
      <c r="A1" s="4" t="s">
        <v>0</v>
      </c>
      <c r="B1" s="4" t="s">
        <v>1</v>
      </c>
      <c r="C1" s="4" t="s">
        <v>2</v>
      </c>
      <c r="D1" s="4" t="s">
        <v>4</v>
      </c>
      <c r="E1" s="4"/>
      <c r="F1" s="4" t="s">
        <v>5</v>
      </c>
      <c r="G1" s="4" t="s">
        <v>6</v>
      </c>
      <c r="H1" s="4" t="s">
        <v>7</v>
      </c>
      <c r="I1" s="300" t="s">
        <v>8</v>
      </c>
      <c r="J1" s="287"/>
      <c r="K1" s="287"/>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row>
    <row r="2" spans="1:112" ht="15.75" customHeight="1" x14ac:dyDescent="0.2">
      <c r="A2" s="4" t="s">
        <v>9</v>
      </c>
      <c r="B2" s="4" t="s">
        <v>10</v>
      </c>
      <c r="C2" s="4" t="s">
        <v>11</v>
      </c>
      <c r="D2" s="4" t="s">
        <v>13</v>
      </c>
      <c r="E2" s="4" t="s">
        <v>14</v>
      </c>
      <c r="F2" s="4" t="s">
        <v>15</v>
      </c>
      <c r="G2" s="4" t="s">
        <v>16</v>
      </c>
      <c r="H2" s="4" t="s">
        <v>17</v>
      </c>
      <c r="I2" s="300" t="s">
        <v>18</v>
      </c>
      <c r="J2" s="287"/>
      <c r="K2" s="28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row>
    <row r="3" spans="1:112" ht="15.75" customHeight="1" x14ac:dyDescent="0.2">
      <c r="A3" s="3"/>
      <c r="B3" s="3"/>
      <c r="C3" s="3"/>
      <c r="D3" s="3"/>
      <c r="E3" s="3"/>
      <c r="F3" s="3"/>
      <c r="G3" s="3"/>
      <c r="H3" s="3"/>
      <c r="I3" s="298">
        <v>1</v>
      </c>
      <c r="J3" s="299"/>
      <c r="K3" s="298">
        <v>2</v>
      </c>
      <c r="L3" s="299"/>
      <c r="M3" s="298">
        <v>3</v>
      </c>
      <c r="N3" s="299"/>
      <c r="O3" s="298">
        <v>4</v>
      </c>
      <c r="P3" s="299"/>
      <c r="Q3" s="298">
        <v>5</v>
      </c>
      <c r="R3" s="299"/>
      <c r="S3" s="298">
        <v>6</v>
      </c>
      <c r="T3" s="299"/>
      <c r="U3" s="298">
        <v>7</v>
      </c>
      <c r="V3" s="299"/>
      <c r="W3" s="298">
        <v>8</v>
      </c>
      <c r="X3" s="299"/>
      <c r="Y3" s="298">
        <v>9</v>
      </c>
      <c r="Z3" s="299"/>
      <c r="AA3" s="298">
        <v>10</v>
      </c>
      <c r="AB3" s="299"/>
      <c r="AC3" s="298">
        <v>11</v>
      </c>
      <c r="AD3" s="299"/>
      <c r="AE3" s="298">
        <v>12</v>
      </c>
      <c r="AF3" s="299"/>
      <c r="AG3" s="298">
        <v>13</v>
      </c>
      <c r="AH3" s="299"/>
      <c r="AI3" s="298">
        <v>14</v>
      </c>
      <c r="AJ3" s="299"/>
      <c r="AK3" s="298">
        <v>15</v>
      </c>
      <c r="AL3" s="299"/>
      <c r="AM3" s="298">
        <v>16</v>
      </c>
      <c r="AN3" s="299"/>
      <c r="AO3" s="298">
        <v>17</v>
      </c>
      <c r="AP3" s="299"/>
      <c r="AQ3" s="298">
        <v>18</v>
      </c>
      <c r="AR3" s="299"/>
      <c r="AS3" s="298">
        <v>19</v>
      </c>
      <c r="AT3" s="299"/>
      <c r="AU3" s="298">
        <v>20</v>
      </c>
      <c r="AV3" s="299"/>
      <c r="AW3" s="298">
        <v>21</v>
      </c>
      <c r="AX3" s="299"/>
      <c r="AY3" s="298">
        <v>22</v>
      </c>
      <c r="AZ3" s="299"/>
      <c r="BA3" s="298">
        <v>23</v>
      </c>
      <c r="BB3" s="299"/>
      <c r="BC3" s="298">
        <v>24</v>
      </c>
      <c r="BD3" s="299"/>
      <c r="BE3" s="298">
        <v>25</v>
      </c>
      <c r="BF3" s="299"/>
      <c r="BG3" s="298">
        <v>26</v>
      </c>
      <c r="BH3" s="299"/>
      <c r="BI3" s="298">
        <v>27</v>
      </c>
      <c r="BJ3" s="299"/>
      <c r="BK3" s="298">
        <v>28</v>
      </c>
      <c r="BL3" s="299"/>
      <c r="BM3" s="298">
        <v>29</v>
      </c>
      <c r="BN3" s="299"/>
      <c r="BO3" s="298">
        <v>30</v>
      </c>
      <c r="BP3" s="299"/>
      <c r="BQ3" s="298">
        <v>31</v>
      </c>
      <c r="BR3" s="299"/>
      <c r="BS3" s="298">
        <v>32</v>
      </c>
      <c r="BT3" s="299"/>
      <c r="BU3" s="298">
        <v>33</v>
      </c>
      <c r="BV3" s="299"/>
      <c r="BW3" s="298">
        <v>34</v>
      </c>
      <c r="BX3" s="299"/>
      <c r="BY3" s="298">
        <v>35</v>
      </c>
      <c r="BZ3" s="299"/>
      <c r="CA3" s="298">
        <v>36</v>
      </c>
      <c r="CB3" s="299"/>
      <c r="CC3" s="298">
        <v>37</v>
      </c>
      <c r="CD3" s="299"/>
      <c r="CE3" s="298">
        <v>38</v>
      </c>
      <c r="CF3" s="299"/>
      <c r="CG3" s="298">
        <v>39</v>
      </c>
      <c r="CH3" s="299"/>
      <c r="CI3" s="298">
        <v>40</v>
      </c>
      <c r="CJ3" s="299"/>
      <c r="CK3" s="298">
        <v>41</v>
      </c>
      <c r="CL3" s="299"/>
      <c r="CM3" s="298">
        <v>42</v>
      </c>
      <c r="CN3" s="299"/>
      <c r="CO3" s="298">
        <v>43</v>
      </c>
      <c r="CP3" s="299"/>
      <c r="CQ3" s="298">
        <v>44</v>
      </c>
      <c r="CR3" s="299"/>
      <c r="CS3" s="298">
        <v>45</v>
      </c>
      <c r="CT3" s="299"/>
      <c r="CU3" s="298">
        <v>46</v>
      </c>
      <c r="CV3" s="299"/>
      <c r="CW3" s="298">
        <v>47</v>
      </c>
      <c r="CX3" s="299"/>
      <c r="CY3" s="298">
        <v>48</v>
      </c>
      <c r="CZ3" s="299"/>
      <c r="DA3" s="298">
        <v>49</v>
      </c>
      <c r="DB3" s="299"/>
      <c r="DC3" s="298">
        <v>50</v>
      </c>
      <c r="DD3" s="299"/>
      <c r="DE3" s="298">
        <v>51</v>
      </c>
      <c r="DF3" s="299"/>
      <c r="DG3" s="298">
        <v>52</v>
      </c>
      <c r="DH3" s="299"/>
    </row>
    <row r="4" spans="1:112" ht="15.75" customHeight="1" x14ac:dyDescent="0.2">
      <c r="A4" s="3"/>
      <c r="B4" s="3"/>
      <c r="C4" s="3"/>
      <c r="D4" s="3"/>
      <c r="E4" s="3"/>
      <c r="F4" s="3"/>
      <c r="G4" s="3"/>
      <c r="H4" s="3"/>
      <c r="I4" s="180" t="s">
        <v>19</v>
      </c>
      <c r="J4" s="180" t="s">
        <v>20</v>
      </c>
      <c r="K4" s="180" t="s">
        <v>19</v>
      </c>
      <c r="L4" s="180" t="s">
        <v>20</v>
      </c>
      <c r="M4" s="180" t="s">
        <v>19</v>
      </c>
      <c r="N4" s="180" t="s">
        <v>20</v>
      </c>
      <c r="O4" s="180" t="s">
        <v>19</v>
      </c>
      <c r="P4" s="180" t="s">
        <v>20</v>
      </c>
      <c r="Q4" s="180" t="s">
        <v>19</v>
      </c>
      <c r="R4" s="180" t="s">
        <v>20</v>
      </c>
      <c r="S4" s="180" t="s">
        <v>19</v>
      </c>
      <c r="T4" s="180" t="s">
        <v>20</v>
      </c>
      <c r="U4" s="180" t="s">
        <v>19</v>
      </c>
      <c r="V4" s="180" t="s">
        <v>20</v>
      </c>
      <c r="W4" s="180" t="s">
        <v>19</v>
      </c>
      <c r="X4" s="180" t="s">
        <v>20</v>
      </c>
      <c r="Y4" s="180" t="s">
        <v>19</v>
      </c>
      <c r="Z4" s="180" t="s">
        <v>20</v>
      </c>
      <c r="AA4" s="180" t="s">
        <v>19</v>
      </c>
      <c r="AB4" s="180" t="s">
        <v>20</v>
      </c>
      <c r="AC4" s="180" t="s">
        <v>19</v>
      </c>
      <c r="AD4" s="180" t="s">
        <v>20</v>
      </c>
      <c r="AE4" s="180" t="s">
        <v>19</v>
      </c>
      <c r="AF4" s="180" t="s">
        <v>20</v>
      </c>
      <c r="AG4" s="180" t="s">
        <v>19</v>
      </c>
      <c r="AH4" s="180" t="s">
        <v>20</v>
      </c>
      <c r="AI4" s="180" t="s">
        <v>19</v>
      </c>
      <c r="AJ4" s="180" t="s">
        <v>20</v>
      </c>
      <c r="AK4" s="180" t="s">
        <v>19</v>
      </c>
      <c r="AL4" s="180" t="s">
        <v>20</v>
      </c>
      <c r="AM4" s="180" t="s">
        <v>19</v>
      </c>
      <c r="AN4" s="180" t="s">
        <v>20</v>
      </c>
      <c r="AO4" s="180" t="s">
        <v>19</v>
      </c>
      <c r="AP4" s="180" t="s">
        <v>20</v>
      </c>
      <c r="AQ4" s="180" t="s">
        <v>19</v>
      </c>
      <c r="AR4" s="180" t="s">
        <v>20</v>
      </c>
      <c r="AS4" s="180" t="s">
        <v>19</v>
      </c>
      <c r="AT4" s="180" t="s">
        <v>20</v>
      </c>
      <c r="AU4" s="180" t="s">
        <v>19</v>
      </c>
      <c r="AV4" s="180" t="s">
        <v>20</v>
      </c>
      <c r="AW4" s="180" t="s">
        <v>19</v>
      </c>
      <c r="AX4" s="180" t="s">
        <v>20</v>
      </c>
      <c r="AY4" s="180" t="s">
        <v>19</v>
      </c>
      <c r="AZ4" s="180" t="s">
        <v>20</v>
      </c>
      <c r="BA4" s="180" t="s">
        <v>19</v>
      </c>
      <c r="BB4" s="180" t="s">
        <v>20</v>
      </c>
      <c r="BC4" s="180" t="s">
        <v>19</v>
      </c>
      <c r="BD4" s="180" t="s">
        <v>20</v>
      </c>
      <c r="BE4" s="180" t="s">
        <v>19</v>
      </c>
      <c r="BF4" s="180" t="s">
        <v>20</v>
      </c>
      <c r="BG4" s="180" t="s">
        <v>19</v>
      </c>
      <c r="BH4" s="180" t="s">
        <v>20</v>
      </c>
      <c r="BI4" s="180" t="s">
        <v>19</v>
      </c>
      <c r="BJ4" s="180" t="s">
        <v>20</v>
      </c>
      <c r="BK4" s="180" t="s">
        <v>19</v>
      </c>
      <c r="BL4" s="180" t="s">
        <v>20</v>
      </c>
      <c r="BM4" s="180" t="s">
        <v>19</v>
      </c>
      <c r="BN4" s="180" t="s">
        <v>20</v>
      </c>
      <c r="BO4" s="180" t="s">
        <v>19</v>
      </c>
      <c r="BP4" s="180" t="s">
        <v>20</v>
      </c>
      <c r="BQ4" s="180" t="s">
        <v>19</v>
      </c>
      <c r="BR4" s="180" t="s">
        <v>20</v>
      </c>
      <c r="BS4" s="180" t="s">
        <v>19</v>
      </c>
      <c r="BT4" s="180" t="s">
        <v>20</v>
      </c>
      <c r="BU4" s="180" t="s">
        <v>19</v>
      </c>
      <c r="BV4" s="180" t="s">
        <v>20</v>
      </c>
      <c r="BW4" s="180" t="s">
        <v>19</v>
      </c>
      <c r="BX4" s="180" t="s">
        <v>20</v>
      </c>
      <c r="BY4" s="180" t="s">
        <v>19</v>
      </c>
      <c r="BZ4" s="180" t="s">
        <v>20</v>
      </c>
      <c r="CA4" s="180" t="s">
        <v>19</v>
      </c>
      <c r="CB4" s="180" t="s">
        <v>20</v>
      </c>
      <c r="CC4" s="180" t="s">
        <v>19</v>
      </c>
      <c r="CD4" s="180" t="s">
        <v>20</v>
      </c>
      <c r="CE4" s="180" t="s">
        <v>19</v>
      </c>
      <c r="CF4" s="180" t="s">
        <v>20</v>
      </c>
      <c r="CG4" s="180" t="s">
        <v>19</v>
      </c>
      <c r="CH4" s="180" t="s">
        <v>20</v>
      </c>
      <c r="CI4" s="180" t="s">
        <v>19</v>
      </c>
      <c r="CJ4" s="180" t="s">
        <v>20</v>
      </c>
      <c r="CK4" s="180" t="s">
        <v>19</v>
      </c>
      <c r="CL4" s="180" t="s">
        <v>20</v>
      </c>
      <c r="CM4" s="180" t="s">
        <v>19</v>
      </c>
      <c r="CN4" s="180" t="s">
        <v>20</v>
      </c>
      <c r="CO4" s="180" t="s">
        <v>19</v>
      </c>
      <c r="CP4" s="180" t="s">
        <v>20</v>
      </c>
      <c r="CQ4" s="180" t="s">
        <v>19</v>
      </c>
      <c r="CR4" s="180" t="s">
        <v>20</v>
      </c>
      <c r="CS4" s="180" t="s">
        <v>19</v>
      </c>
      <c r="CT4" s="180" t="s">
        <v>20</v>
      </c>
      <c r="CU4" s="180" t="s">
        <v>19</v>
      </c>
      <c r="CV4" s="180" t="s">
        <v>20</v>
      </c>
      <c r="CW4" s="180" t="s">
        <v>19</v>
      </c>
      <c r="CX4" s="180" t="s">
        <v>20</v>
      </c>
      <c r="CY4" s="180" t="s">
        <v>19</v>
      </c>
      <c r="CZ4" s="180" t="s">
        <v>20</v>
      </c>
      <c r="DA4" s="180" t="s">
        <v>19</v>
      </c>
      <c r="DB4" s="180" t="s">
        <v>20</v>
      </c>
      <c r="DC4" s="180" t="s">
        <v>19</v>
      </c>
      <c r="DD4" s="180" t="s">
        <v>20</v>
      </c>
      <c r="DE4" s="180" t="s">
        <v>19</v>
      </c>
      <c r="DF4" s="180" t="s">
        <v>20</v>
      </c>
      <c r="DG4" s="180" t="s">
        <v>19</v>
      </c>
      <c r="DH4" s="180" t="s">
        <v>20</v>
      </c>
    </row>
    <row r="5" spans="1:112" ht="15.75" customHeight="1" x14ac:dyDescent="0.2">
      <c r="A5" s="241" t="s">
        <v>527</v>
      </c>
      <c r="B5" s="177" t="s">
        <v>501</v>
      </c>
      <c r="C5" s="170"/>
      <c r="D5" s="242" t="s">
        <v>528</v>
      </c>
      <c r="E5" s="117"/>
      <c r="F5" s="117"/>
      <c r="G5" s="242" t="s">
        <v>28</v>
      </c>
      <c r="H5" s="242" t="s">
        <v>556</v>
      </c>
      <c r="I5" s="78"/>
      <c r="J5" s="78"/>
      <c r="K5" s="233"/>
      <c r="L5" s="233"/>
      <c r="M5" s="233"/>
      <c r="N5" s="233"/>
      <c r="O5" s="234"/>
      <c r="P5" s="234"/>
      <c r="Q5" s="233"/>
      <c r="R5" s="233"/>
      <c r="S5" s="233"/>
      <c r="T5" s="233"/>
      <c r="U5" s="233"/>
      <c r="V5" s="233"/>
      <c r="W5" s="242">
        <v>0</v>
      </c>
      <c r="X5" s="242">
        <v>0</v>
      </c>
      <c r="Y5" s="234"/>
      <c r="Z5" s="234"/>
      <c r="AA5" s="242">
        <v>0</v>
      </c>
      <c r="AB5" s="242">
        <v>0</v>
      </c>
      <c r="AC5" s="233"/>
      <c r="AD5" s="233"/>
      <c r="AE5" s="242">
        <v>0</v>
      </c>
      <c r="AF5" s="242">
        <v>1</v>
      </c>
      <c r="AG5" s="233"/>
      <c r="AH5" s="233"/>
      <c r="AI5" s="242">
        <v>0</v>
      </c>
      <c r="AJ5" s="242">
        <v>0</v>
      </c>
      <c r="AK5" s="233"/>
      <c r="AL5" s="233"/>
      <c r="AM5" s="242">
        <v>0</v>
      </c>
      <c r="AN5" s="242">
        <v>0</v>
      </c>
      <c r="AO5" s="242">
        <v>0</v>
      </c>
      <c r="AP5" s="242">
        <v>0</v>
      </c>
      <c r="AQ5" s="242">
        <v>0</v>
      </c>
      <c r="AR5" s="242">
        <v>0</v>
      </c>
      <c r="AS5" s="242">
        <v>0</v>
      </c>
      <c r="AT5" s="242">
        <v>0</v>
      </c>
      <c r="AU5" s="242">
        <v>0</v>
      </c>
      <c r="AV5" s="242">
        <v>0</v>
      </c>
      <c r="AW5" s="242">
        <v>0</v>
      </c>
      <c r="AX5" s="242">
        <v>1</v>
      </c>
      <c r="AY5" s="242">
        <v>1</v>
      </c>
      <c r="AZ5" s="242">
        <v>1</v>
      </c>
      <c r="BA5" s="242">
        <v>2</v>
      </c>
      <c r="BB5" s="242">
        <v>0</v>
      </c>
      <c r="BC5" s="242">
        <v>0</v>
      </c>
      <c r="BD5" s="242">
        <v>0</v>
      </c>
      <c r="BE5" s="242">
        <v>0</v>
      </c>
      <c r="BF5" s="242">
        <v>0</v>
      </c>
      <c r="BG5" s="242">
        <v>2</v>
      </c>
      <c r="BH5" s="242">
        <v>0</v>
      </c>
      <c r="BI5" s="242">
        <v>1</v>
      </c>
      <c r="BJ5" s="242">
        <v>0</v>
      </c>
      <c r="BK5" s="242">
        <v>10</v>
      </c>
      <c r="BL5" s="242">
        <v>0</v>
      </c>
      <c r="BM5" s="234"/>
      <c r="BN5" s="234"/>
      <c r="BO5" s="242">
        <v>20</v>
      </c>
      <c r="BP5" s="242">
        <v>0</v>
      </c>
      <c r="BQ5" s="242">
        <v>3</v>
      </c>
      <c r="BR5" s="242">
        <v>5</v>
      </c>
      <c r="BS5" s="242">
        <v>210</v>
      </c>
      <c r="BT5" s="242">
        <v>105</v>
      </c>
      <c r="BU5" s="242">
        <v>211</v>
      </c>
      <c r="BV5" s="242">
        <v>41</v>
      </c>
      <c r="BW5" s="92">
        <v>365</v>
      </c>
      <c r="BX5" s="92">
        <v>50</v>
      </c>
      <c r="BY5" s="92">
        <v>94</v>
      </c>
      <c r="BZ5" s="92">
        <v>92</v>
      </c>
      <c r="CA5" s="92" t="s">
        <v>482</v>
      </c>
      <c r="CB5" s="92" t="s">
        <v>482</v>
      </c>
      <c r="CC5" s="92">
        <v>200</v>
      </c>
      <c r="CD5" s="92">
        <v>88</v>
      </c>
      <c r="CE5" s="92">
        <v>240</v>
      </c>
      <c r="CF5" s="92">
        <v>140</v>
      </c>
      <c r="CG5" s="92">
        <v>436</v>
      </c>
      <c r="CH5" s="92">
        <v>176</v>
      </c>
      <c r="CI5" s="92">
        <v>276</v>
      </c>
      <c r="CJ5" s="92">
        <v>128</v>
      </c>
      <c r="CK5" s="92">
        <v>720</v>
      </c>
      <c r="CL5" s="92">
        <v>240</v>
      </c>
      <c r="CM5" s="92">
        <v>408</v>
      </c>
      <c r="CN5" s="92">
        <v>268</v>
      </c>
      <c r="CO5" s="92">
        <v>1254</v>
      </c>
      <c r="CP5" s="92">
        <v>378</v>
      </c>
      <c r="CQ5" s="92">
        <v>724</v>
      </c>
      <c r="CR5" s="92">
        <v>656</v>
      </c>
      <c r="CS5" s="92">
        <v>244</v>
      </c>
      <c r="CT5" s="92">
        <v>270</v>
      </c>
      <c r="CU5" s="92">
        <v>790</v>
      </c>
      <c r="CV5" s="92">
        <v>820</v>
      </c>
      <c r="CW5" s="92">
        <v>138</v>
      </c>
      <c r="CX5" s="92">
        <v>88</v>
      </c>
      <c r="CY5" s="92">
        <v>57</v>
      </c>
      <c r="CZ5" s="92">
        <v>56</v>
      </c>
      <c r="DA5" s="92">
        <v>0</v>
      </c>
      <c r="DB5" s="92">
        <v>0</v>
      </c>
      <c r="DC5" s="92">
        <v>6</v>
      </c>
      <c r="DD5" s="92">
        <v>0</v>
      </c>
      <c r="DE5" s="92">
        <v>31</v>
      </c>
      <c r="DF5" s="92">
        <v>43</v>
      </c>
      <c r="DG5" s="92">
        <v>3</v>
      </c>
      <c r="DH5" s="92">
        <v>5</v>
      </c>
    </row>
    <row r="6" spans="1:112" ht="15.75" customHeight="1" x14ac:dyDescent="0.2">
      <c r="A6" s="241" t="s">
        <v>527</v>
      </c>
      <c r="B6" s="177" t="s">
        <v>502</v>
      </c>
      <c r="C6" s="170"/>
      <c r="D6" s="242" t="s">
        <v>529</v>
      </c>
      <c r="E6" s="117"/>
      <c r="F6" s="117"/>
      <c r="G6" s="242" t="s">
        <v>30</v>
      </c>
      <c r="H6" s="242" t="s">
        <v>557</v>
      </c>
      <c r="I6" s="78"/>
      <c r="J6" s="78"/>
      <c r="K6" s="233"/>
      <c r="L6" s="233"/>
      <c r="M6" s="233"/>
      <c r="N6" s="233"/>
      <c r="O6" s="234"/>
      <c r="P6" s="234"/>
      <c r="Q6" s="233"/>
      <c r="R6" s="233"/>
      <c r="S6" s="233"/>
      <c r="T6" s="233"/>
      <c r="U6" s="233"/>
      <c r="V6" s="233"/>
      <c r="W6" s="242">
        <v>0</v>
      </c>
      <c r="X6" s="242">
        <v>0</v>
      </c>
      <c r="Y6" s="234"/>
      <c r="Z6" s="234"/>
      <c r="AA6" s="242">
        <v>0</v>
      </c>
      <c r="AB6" s="242">
        <v>0</v>
      </c>
      <c r="AC6" s="233"/>
      <c r="AD6" s="233"/>
      <c r="AE6" s="242">
        <v>0</v>
      </c>
      <c r="AF6" s="242">
        <v>0</v>
      </c>
      <c r="AG6" s="233"/>
      <c r="AH6" s="233"/>
      <c r="AI6" s="242">
        <v>0</v>
      </c>
      <c r="AJ6" s="242">
        <v>0</v>
      </c>
      <c r="AK6" s="233"/>
      <c r="AL6" s="233"/>
      <c r="AM6" s="242">
        <v>0</v>
      </c>
      <c r="AN6" s="242">
        <v>0</v>
      </c>
      <c r="AO6" s="242">
        <v>0</v>
      </c>
      <c r="AP6" s="242">
        <v>0</v>
      </c>
      <c r="AQ6" s="242">
        <v>0</v>
      </c>
      <c r="AR6" s="242">
        <v>0</v>
      </c>
      <c r="AS6" s="242">
        <v>1</v>
      </c>
      <c r="AT6" s="242">
        <v>0</v>
      </c>
      <c r="AU6" s="242"/>
      <c r="AV6" s="242"/>
      <c r="AW6" s="242">
        <v>0</v>
      </c>
      <c r="AX6" s="242">
        <v>0</v>
      </c>
      <c r="AY6" s="242">
        <v>0</v>
      </c>
      <c r="AZ6" s="242">
        <v>1</v>
      </c>
      <c r="BA6" s="242">
        <v>1</v>
      </c>
      <c r="BB6" s="242">
        <v>0</v>
      </c>
      <c r="BC6" s="242">
        <v>0</v>
      </c>
      <c r="BD6" s="242">
        <v>0</v>
      </c>
      <c r="BE6" s="242">
        <v>0</v>
      </c>
      <c r="BF6" s="242">
        <v>0</v>
      </c>
      <c r="BG6" s="242">
        <v>0</v>
      </c>
      <c r="BH6" s="242">
        <v>0</v>
      </c>
      <c r="BI6" s="242">
        <v>1</v>
      </c>
      <c r="BJ6" s="242">
        <v>0</v>
      </c>
      <c r="BK6" s="242">
        <v>0</v>
      </c>
      <c r="BL6" s="242">
        <v>0</v>
      </c>
      <c r="BM6" s="242"/>
      <c r="BN6" s="242"/>
      <c r="BO6" s="242">
        <v>0</v>
      </c>
      <c r="BP6" s="242">
        <v>3</v>
      </c>
      <c r="BQ6" s="242">
        <v>7</v>
      </c>
      <c r="BR6" s="242">
        <v>3</v>
      </c>
      <c r="BS6" s="242">
        <v>22</v>
      </c>
      <c r="BT6" s="242">
        <v>22</v>
      </c>
      <c r="BU6" s="242">
        <v>18</v>
      </c>
      <c r="BV6" s="242">
        <v>20</v>
      </c>
      <c r="BW6" s="92">
        <v>86</v>
      </c>
      <c r="BX6" s="92">
        <v>53</v>
      </c>
      <c r="BY6" s="92">
        <v>142</v>
      </c>
      <c r="BZ6" s="92">
        <v>124</v>
      </c>
      <c r="CA6" s="92" t="s">
        <v>482</v>
      </c>
      <c r="CB6" s="92" t="s">
        <v>482</v>
      </c>
      <c r="CC6" s="92">
        <v>204</v>
      </c>
      <c r="CD6" s="92">
        <v>32</v>
      </c>
      <c r="CE6" s="92">
        <v>154</v>
      </c>
      <c r="CF6" s="92">
        <v>70</v>
      </c>
      <c r="CG6" s="92">
        <v>88</v>
      </c>
      <c r="CH6" s="92">
        <v>76</v>
      </c>
      <c r="CI6" s="92">
        <v>206</v>
      </c>
      <c r="CJ6" s="92">
        <v>68</v>
      </c>
      <c r="CK6" s="92">
        <v>400</v>
      </c>
      <c r="CL6" s="92">
        <v>92</v>
      </c>
      <c r="CM6" s="92">
        <v>276</v>
      </c>
      <c r="CN6" s="92">
        <v>144</v>
      </c>
      <c r="CO6" s="92">
        <v>462</v>
      </c>
      <c r="CP6" s="92">
        <v>228</v>
      </c>
      <c r="CQ6" s="92">
        <v>712</v>
      </c>
      <c r="CR6" s="92">
        <v>484</v>
      </c>
      <c r="CS6" s="92">
        <v>462</v>
      </c>
      <c r="CT6" s="92">
        <v>220</v>
      </c>
      <c r="CU6" s="92">
        <v>552</v>
      </c>
      <c r="CV6" s="92">
        <v>260</v>
      </c>
      <c r="CW6" s="92">
        <v>287</v>
      </c>
      <c r="CX6" s="92">
        <v>150</v>
      </c>
      <c r="CY6" s="92">
        <v>130</v>
      </c>
      <c r="CZ6" s="92">
        <v>120</v>
      </c>
      <c r="DA6" s="92">
        <v>0</v>
      </c>
      <c r="DB6" s="92">
        <v>1</v>
      </c>
      <c r="DC6" s="92">
        <v>5</v>
      </c>
      <c r="DD6" s="92">
        <v>0</v>
      </c>
      <c r="DE6" s="92">
        <v>101</v>
      </c>
      <c r="DF6" s="92">
        <v>102</v>
      </c>
      <c r="DG6" s="92">
        <v>10</v>
      </c>
      <c r="DH6" s="92">
        <v>6</v>
      </c>
    </row>
    <row r="7" spans="1:112" ht="15.75" customHeight="1" x14ac:dyDescent="0.2">
      <c r="A7" s="241" t="s">
        <v>527</v>
      </c>
      <c r="B7" s="177" t="s">
        <v>503</v>
      </c>
      <c r="C7" s="170"/>
      <c r="D7" s="242" t="s">
        <v>530</v>
      </c>
      <c r="E7" s="117"/>
      <c r="F7" s="117"/>
      <c r="G7" s="242" t="s">
        <v>23</v>
      </c>
      <c r="H7" s="242" t="s">
        <v>558</v>
      </c>
      <c r="I7" s="78"/>
      <c r="J7" s="78"/>
      <c r="K7" s="233"/>
      <c r="L7" s="233"/>
      <c r="M7" s="233"/>
      <c r="N7" s="233"/>
      <c r="O7" s="234"/>
      <c r="P7" s="234"/>
      <c r="Q7" s="233"/>
      <c r="R7" s="233"/>
      <c r="S7" s="233"/>
      <c r="T7" s="233"/>
      <c r="U7" s="233"/>
      <c r="V7" s="233"/>
      <c r="W7" s="242">
        <v>0</v>
      </c>
      <c r="X7" s="242">
        <v>0</v>
      </c>
      <c r="Y7" s="234"/>
      <c r="Z7" s="234"/>
      <c r="AA7" s="242">
        <v>0</v>
      </c>
      <c r="AB7" s="242">
        <v>0</v>
      </c>
      <c r="AC7" s="233"/>
      <c r="AD7" s="233"/>
      <c r="AE7" s="242">
        <v>0</v>
      </c>
      <c r="AF7" s="242">
        <v>0</v>
      </c>
      <c r="AG7" s="233"/>
      <c r="AH7" s="233"/>
      <c r="AI7" s="242">
        <v>0</v>
      </c>
      <c r="AJ7" s="242">
        <v>0</v>
      </c>
      <c r="AK7" s="233"/>
      <c r="AL7" s="233"/>
      <c r="AM7" s="242">
        <v>0</v>
      </c>
      <c r="AN7" s="242">
        <v>0</v>
      </c>
      <c r="AO7" s="242">
        <v>0</v>
      </c>
      <c r="AP7" s="242">
        <v>0</v>
      </c>
      <c r="AQ7" s="242">
        <v>0</v>
      </c>
      <c r="AR7" s="242">
        <v>0</v>
      </c>
      <c r="AS7" s="242">
        <v>0</v>
      </c>
      <c r="AT7" s="242">
        <v>2</v>
      </c>
      <c r="AU7" s="242">
        <v>0</v>
      </c>
      <c r="AV7" s="242">
        <v>0</v>
      </c>
      <c r="AW7" s="242">
        <v>0</v>
      </c>
      <c r="AX7" s="242">
        <v>0</v>
      </c>
      <c r="AY7" s="242">
        <v>0</v>
      </c>
      <c r="AZ7" s="242">
        <v>2</v>
      </c>
      <c r="BA7" s="242">
        <v>1</v>
      </c>
      <c r="BB7" s="242">
        <v>1</v>
      </c>
      <c r="BC7" s="242">
        <v>2</v>
      </c>
      <c r="BD7" s="242">
        <v>1</v>
      </c>
      <c r="BE7" s="242">
        <v>1</v>
      </c>
      <c r="BF7" s="242">
        <v>0</v>
      </c>
      <c r="BG7" s="242">
        <v>2</v>
      </c>
      <c r="BH7" s="242">
        <v>1</v>
      </c>
      <c r="BI7" s="242">
        <v>0</v>
      </c>
      <c r="BJ7" s="242">
        <v>0</v>
      </c>
      <c r="BK7" s="242">
        <v>3</v>
      </c>
      <c r="BL7" s="242">
        <v>3</v>
      </c>
      <c r="BM7" s="242">
        <v>14</v>
      </c>
      <c r="BN7" s="242">
        <v>1</v>
      </c>
      <c r="BO7" s="242">
        <v>23</v>
      </c>
      <c r="BP7" s="242">
        <v>5</v>
      </c>
      <c r="BQ7" s="242">
        <v>4</v>
      </c>
      <c r="BR7" s="242">
        <v>4</v>
      </c>
      <c r="BS7" s="242">
        <v>7</v>
      </c>
      <c r="BT7" s="242">
        <v>5</v>
      </c>
      <c r="BU7" s="242">
        <v>2</v>
      </c>
      <c r="BV7" s="242">
        <v>3</v>
      </c>
      <c r="BW7" s="92">
        <v>3</v>
      </c>
      <c r="BX7" s="92">
        <v>1</v>
      </c>
      <c r="BY7" s="92">
        <v>6</v>
      </c>
      <c r="BZ7" s="92">
        <v>8</v>
      </c>
      <c r="CA7" s="92" t="s">
        <v>482</v>
      </c>
      <c r="CB7" s="92" t="s">
        <v>482</v>
      </c>
      <c r="CC7" s="92">
        <v>7</v>
      </c>
      <c r="CD7" s="92">
        <v>3</v>
      </c>
      <c r="CE7" s="92">
        <v>17</v>
      </c>
      <c r="CF7" s="92">
        <v>6</v>
      </c>
      <c r="CG7" s="92">
        <v>2</v>
      </c>
      <c r="CH7" s="92">
        <v>4</v>
      </c>
      <c r="CI7" s="92">
        <v>26</v>
      </c>
      <c r="CJ7" s="92">
        <v>10</v>
      </c>
      <c r="CK7" s="92">
        <v>82</v>
      </c>
      <c r="CL7" s="92">
        <v>46</v>
      </c>
      <c r="CM7" s="92">
        <v>87</v>
      </c>
      <c r="CN7" s="92">
        <v>34</v>
      </c>
      <c r="CO7" s="92">
        <v>130</v>
      </c>
      <c r="CP7" s="92">
        <v>57</v>
      </c>
      <c r="CQ7" s="92">
        <v>25</v>
      </c>
      <c r="CR7" s="92">
        <v>26</v>
      </c>
      <c r="CS7" s="92">
        <v>39</v>
      </c>
      <c r="CT7" s="92">
        <v>24</v>
      </c>
      <c r="CU7" s="92">
        <v>73</v>
      </c>
      <c r="CV7" s="92">
        <v>86</v>
      </c>
      <c r="CW7" s="92">
        <v>126</v>
      </c>
      <c r="CX7" s="92">
        <v>99</v>
      </c>
      <c r="CY7" s="92">
        <v>64</v>
      </c>
      <c r="CZ7" s="92">
        <v>70</v>
      </c>
      <c r="DA7" s="92">
        <v>0</v>
      </c>
      <c r="DB7" s="92">
        <v>1</v>
      </c>
      <c r="DC7" s="92">
        <v>0</v>
      </c>
      <c r="DD7" s="92">
        <v>1</v>
      </c>
      <c r="DE7" s="92">
        <v>25</v>
      </c>
      <c r="DF7" s="92">
        <v>57</v>
      </c>
      <c r="DG7" s="92">
        <v>1</v>
      </c>
      <c r="DH7" s="92">
        <v>3</v>
      </c>
    </row>
    <row r="8" spans="1:112" ht="15.75" customHeight="1" x14ac:dyDescent="0.2">
      <c r="A8" s="241" t="s">
        <v>527</v>
      </c>
      <c r="B8" s="177" t="s">
        <v>504</v>
      </c>
      <c r="C8" s="170"/>
      <c r="D8" s="242" t="s">
        <v>531</v>
      </c>
      <c r="E8" s="117"/>
      <c r="F8" s="117"/>
      <c r="G8" s="242" t="s">
        <v>45</v>
      </c>
      <c r="H8" s="242" t="s">
        <v>45</v>
      </c>
      <c r="I8" s="78"/>
      <c r="J8" s="78"/>
      <c r="K8" s="233"/>
      <c r="L8" s="233"/>
      <c r="M8" s="233"/>
      <c r="N8" s="233"/>
      <c r="O8" s="234"/>
      <c r="P8" s="234"/>
      <c r="Q8" s="233"/>
      <c r="R8" s="233"/>
      <c r="S8" s="233"/>
      <c r="T8" s="233"/>
      <c r="U8" s="233"/>
      <c r="V8" s="233"/>
      <c r="W8" s="242">
        <v>0</v>
      </c>
      <c r="X8" s="242">
        <v>0</v>
      </c>
      <c r="Y8" s="234"/>
      <c r="Z8" s="234"/>
      <c r="AA8" s="242">
        <v>0</v>
      </c>
      <c r="AB8" s="242">
        <v>0</v>
      </c>
      <c r="AC8" s="233"/>
      <c r="AD8" s="233"/>
      <c r="AE8" s="242">
        <v>0</v>
      </c>
      <c r="AF8" s="242">
        <v>0</v>
      </c>
      <c r="AG8" s="233"/>
      <c r="AH8" s="233"/>
      <c r="AI8" s="242">
        <v>0</v>
      </c>
      <c r="AJ8" s="242">
        <v>0</v>
      </c>
      <c r="AK8" s="233"/>
      <c r="AL8" s="233"/>
      <c r="AM8" s="242">
        <v>0</v>
      </c>
      <c r="AN8" s="242">
        <v>0</v>
      </c>
      <c r="AO8" s="242">
        <v>0</v>
      </c>
      <c r="AP8" s="242">
        <v>0</v>
      </c>
      <c r="AQ8" s="242">
        <v>0</v>
      </c>
      <c r="AR8" s="242">
        <v>0</v>
      </c>
      <c r="AS8" s="242">
        <v>0</v>
      </c>
      <c r="AT8" s="242">
        <v>0</v>
      </c>
      <c r="AU8" s="242">
        <v>0</v>
      </c>
      <c r="AV8" s="242">
        <v>0</v>
      </c>
      <c r="AW8" s="242">
        <v>0</v>
      </c>
      <c r="AX8" s="242">
        <v>0</v>
      </c>
      <c r="AY8" s="242">
        <v>0</v>
      </c>
      <c r="AZ8" s="242">
        <v>0</v>
      </c>
      <c r="BA8" s="242">
        <v>1</v>
      </c>
      <c r="BB8" s="242">
        <v>0</v>
      </c>
      <c r="BC8" s="242">
        <v>0</v>
      </c>
      <c r="BD8" s="242">
        <v>0</v>
      </c>
      <c r="BE8" s="242">
        <v>0</v>
      </c>
      <c r="BF8" s="242">
        <v>0</v>
      </c>
      <c r="BG8" s="242">
        <v>0</v>
      </c>
      <c r="BH8" s="242">
        <v>0</v>
      </c>
      <c r="BI8" s="242">
        <v>0</v>
      </c>
      <c r="BJ8" s="242">
        <v>0</v>
      </c>
      <c r="BK8" s="242">
        <v>0</v>
      </c>
      <c r="BL8" s="242">
        <v>0</v>
      </c>
      <c r="BM8" s="242">
        <v>0</v>
      </c>
      <c r="BN8" s="242">
        <v>0</v>
      </c>
      <c r="BO8" s="242">
        <v>0</v>
      </c>
      <c r="BP8" s="242">
        <v>0</v>
      </c>
      <c r="BQ8" s="242">
        <v>0</v>
      </c>
      <c r="BR8" s="242">
        <v>0</v>
      </c>
      <c r="BS8" s="242">
        <v>0</v>
      </c>
      <c r="BT8" s="242">
        <v>0</v>
      </c>
      <c r="BU8" s="242">
        <v>0</v>
      </c>
      <c r="BV8" s="242">
        <v>0</v>
      </c>
      <c r="BW8" s="92">
        <v>0</v>
      </c>
      <c r="BX8" s="92">
        <v>0</v>
      </c>
      <c r="BY8" s="92">
        <v>0</v>
      </c>
      <c r="BZ8" s="92">
        <v>1</v>
      </c>
      <c r="CA8" s="92" t="s">
        <v>482</v>
      </c>
      <c r="CB8" s="92" t="s">
        <v>482</v>
      </c>
      <c r="CC8" s="92">
        <v>0</v>
      </c>
      <c r="CD8" s="92">
        <v>0</v>
      </c>
      <c r="CE8" s="92">
        <v>1</v>
      </c>
      <c r="CF8" s="92">
        <v>2</v>
      </c>
      <c r="CG8" s="92">
        <v>0</v>
      </c>
      <c r="CH8" s="92">
        <v>0</v>
      </c>
      <c r="CI8" s="92">
        <v>0</v>
      </c>
      <c r="CJ8" s="92">
        <v>0</v>
      </c>
      <c r="CK8" s="92">
        <v>0</v>
      </c>
      <c r="CL8" s="92">
        <v>0</v>
      </c>
      <c r="CM8" s="92">
        <v>0</v>
      </c>
      <c r="CN8" s="92">
        <v>0</v>
      </c>
      <c r="CO8" s="92">
        <v>0</v>
      </c>
      <c r="CP8" s="92">
        <v>0</v>
      </c>
      <c r="CQ8" s="92">
        <v>0</v>
      </c>
      <c r="CR8" s="92">
        <v>0</v>
      </c>
      <c r="CS8" s="92">
        <v>0</v>
      </c>
      <c r="CT8" s="92">
        <v>0</v>
      </c>
      <c r="CU8" s="92">
        <v>0</v>
      </c>
      <c r="CV8" s="92">
        <v>0</v>
      </c>
      <c r="CW8" s="92">
        <v>0</v>
      </c>
      <c r="CX8" s="92">
        <v>0</v>
      </c>
      <c r="CY8" s="92">
        <v>0</v>
      </c>
      <c r="CZ8" s="92">
        <v>0</v>
      </c>
      <c r="DA8" s="92">
        <v>0</v>
      </c>
      <c r="DB8" s="92">
        <v>0</v>
      </c>
      <c r="DC8" s="92">
        <v>0</v>
      </c>
      <c r="DD8" s="92">
        <v>0</v>
      </c>
      <c r="DE8" s="92" t="s">
        <v>482</v>
      </c>
      <c r="DF8" s="92" t="s">
        <v>482</v>
      </c>
      <c r="DG8" s="92">
        <v>0</v>
      </c>
      <c r="DH8" s="92">
        <v>0</v>
      </c>
    </row>
    <row r="9" spans="1:112" ht="15.75" customHeight="1" x14ac:dyDescent="0.2">
      <c r="A9" s="241" t="s">
        <v>527</v>
      </c>
      <c r="B9" s="177" t="s">
        <v>505</v>
      </c>
      <c r="C9" s="170"/>
      <c r="D9" s="242" t="s">
        <v>532</v>
      </c>
      <c r="E9" s="117"/>
      <c r="F9" s="117"/>
      <c r="G9" s="242" t="s">
        <v>552</v>
      </c>
      <c r="H9" s="242" t="s">
        <v>552</v>
      </c>
      <c r="I9" s="78"/>
      <c r="J9" s="78"/>
      <c r="K9" s="233"/>
      <c r="L9" s="233"/>
      <c r="M9" s="233"/>
      <c r="N9" s="233"/>
      <c r="O9" s="234"/>
      <c r="P9" s="234"/>
      <c r="Q9" s="233"/>
      <c r="R9" s="233"/>
      <c r="S9" s="233"/>
      <c r="T9" s="233"/>
      <c r="U9" s="233"/>
      <c r="V9" s="233"/>
      <c r="W9" s="242">
        <v>0</v>
      </c>
      <c r="X9" s="242">
        <v>0</v>
      </c>
      <c r="Y9" s="234"/>
      <c r="Z9" s="234"/>
      <c r="AA9" s="242">
        <v>0</v>
      </c>
      <c r="AB9" s="242">
        <v>0</v>
      </c>
      <c r="AC9" s="233"/>
      <c r="AD9" s="233"/>
      <c r="AE9" s="242">
        <v>0</v>
      </c>
      <c r="AF9" s="242">
        <v>0</v>
      </c>
      <c r="AG9" s="233"/>
      <c r="AH9" s="233"/>
      <c r="AI9" s="242">
        <v>0</v>
      </c>
      <c r="AJ9" s="242">
        <v>0</v>
      </c>
      <c r="AK9" s="233"/>
      <c r="AL9" s="233"/>
      <c r="AM9" s="242">
        <v>0</v>
      </c>
      <c r="AN9" s="242">
        <v>0</v>
      </c>
      <c r="AO9" s="242">
        <v>0</v>
      </c>
      <c r="AP9" s="242">
        <v>0</v>
      </c>
      <c r="AQ9" s="242">
        <v>0</v>
      </c>
      <c r="AR9" s="242">
        <v>0</v>
      </c>
      <c r="AS9" s="242">
        <v>0</v>
      </c>
      <c r="AT9" s="242">
        <v>0</v>
      </c>
      <c r="AU9" s="242">
        <v>0</v>
      </c>
      <c r="AV9" s="242">
        <v>0</v>
      </c>
      <c r="AW9" s="242">
        <v>0</v>
      </c>
      <c r="AX9" s="242">
        <v>0</v>
      </c>
      <c r="AY9" s="242">
        <v>0</v>
      </c>
      <c r="AZ9" s="242">
        <v>0</v>
      </c>
      <c r="BA9" s="242">
        <v>0</v>
      </c>
      <c r="BB9" s="242">
        <v>0</v>
      </c>
      <c r="BC9" s="242">
        <v>0</v>
      </c>
      <c r="BD9" s="242">
        <v>0</v>
      </c>
      <c r="BE9" s="242">
        <v>0</v>
      </c>
      <c r="BF9" s="242">
        <v>0</v>
      </c>
      <c r="BG9" s="242">
        <v>0</v>
      </c>
      <c r="BH9" s="242">
        <v>0</v>
      </c>
      <c r="BI9" s="242">
        <v>0</v>
      </c>
      <c r="BJ9" s="242">
        <v>0</v>
      </c>
      <c r="BK9" s="242">
        <v>0</v>
      </c>
      <c r="BL9" s="242">
        <v>0</v>
      </c>
      <c r="BM9" s="242">
        <v>0</v>
      </c>
      <c r="BN9" s="242">
        <v>1</v>
      </c>
      <c r="BO9" s="242">
        <v>0</v>
      </c>
      <c r="BP9" s="242">
        <v>1</v>
      </c>
      <c r="BQ9" s="242">
        <v>20</v>
      </c>
      <c r="BR9" s="242">
        <v>5</v>
      </c>
      <c r="BS9" s="242">
        <v>0</v>
      </c>
      <c r="BT9" s="242">
        <v>3</v>
      </c>
      <c r="BU9" s="242">
        <v>5</v>
      </c>
      <c r="BV9" s="242">
        <v>6</v>
      </c>
      <c r="BW9" s="92">
        <v>9</v>
      </c>
      <c r="BX9" s="92">
        <v>3</v>
      </c>
      <c r="BY9" s="92">
        <v>12</v>
      </c>
      <c r="BZ9" s="92">
        <v>11</v>
      </c>
      <c r="CA9" s="92" t="s">
        <v>482</v>
      </c>
      <c r="CB9" s="92" t="s">
        <v>482</v>
      </c>
      <c r="CC9" s="92">
        <v>40</v>
      </c>
      <c r="CD9" s="92">
        <v>50</v>
      </c>
      <c r="CE9" s="92">
        <v>33</v>
      </c>
      <c r="CF9" s="92">
        <v>40</v>
      </c>
      <c r="CG9" s="92">
        <v>31</v>
      </c>
      <c r="CH9" s="92">
        <v>29</v>
      </c>
      <c r="CI9" s="92">
        <v>30</v>
      </c>
      <c r="CJ9" s="92">
        <v>36</v>
      </c>
      <c r="CK9" s="92">
        <v>71</v>
      </c>
      <c r="CL9" s="92">
        <v>41</v>
      </c>
      <c r="CM9" s="92">
        <v>2</v>
      </c>
      <c r="CN9" s="244">
        <v>0</v>
      </c>
      <c r="CO9" s="92">
        <v>43</v>
      </c>
      <c r="CP9" s="92">
        <v>20</v>
      </c>
      <c r="CQ9" s="92">
        <v>76</v>
      </c>
      <c r="CR9" s="92">
        <v>50</v>
      </c>
      <c r="CS9" s="92">
        <v>11</v>
      </c>
      <c r="CT9" s="92">
        <v>9</v>
      </c>
      <c r="CU9" s="92">
        <v>6</v>
      </c>
      <c r="CV9" s="92">
        <v>8</v>
      </c>
      <c r="CW9" s="92">
        <v>8</v>
      </c>
      <c r="CX9" s="92">
        <v>4</v>
      </c>
      <c r="CY9" s="92">
        <v>5</v>
      </c>
      <c r="CZ9" s="92">
        <v>6</v>
      </c>
      <c r="DA9" s="92">
        <v>0</v>
      </c>
      <c r="DB9" s="92">
        <v>0</v>
      </c>
      <c r="DC9" s="92">
        <v>0</v>
      </c>
      <c r="DD9" s="92">
        <v>0</v>
      </c>
      <c r="DE9" s="92">
        <v>2</v>
      </c>
      <c r="DF9" s="92">
        <v>0</v>
      </c>
      <c r="DG9" s="92">
        <v>0</v>
      </c>
      <c r="DH9" s="92">
        <v>0</v>
      </c>
    </row>
    <row r="10" spans="1:112" ht="15.75" customHeight="1" x14ac:dyDescent="0.2">
      <c r="A10" s="241" t="s">
        <v>527</v>
      </c>
      <c r="B10" s="177" t="s">
        <v>506</v>
      </c>
      <c r="C10" s="170"/>
      <c r="D10" s="242" t="s">
        <v>533</v>
      </c>
      <c r="E10" s="117"/>
      <c r="F10" s="117"/>
      <c r="G10" s="242" t="s">
        <v>29</v>
      </c>
      <c r="H10" s="242" t="s">
        <v>559</v>
      </c>
      <c r="I10" s="78"/>
      <c r="J10" s="78"/>
      <c r="K10" s="233"/>
      <c r="L10" s="233"/>
      <c r="M10" s="233"/>
      <c r="N10" s="233"/>
      <c r="O10" s="234"/>
      <c r="P10" s="234"/>
      <c r="Q10" s="233"/>
      <c r="R10" s="233"/>
      <c r="S10" s="233"/>
      <c r="T10" s="233"/>
      <c r="U10" s="233"/>
      <c r="V10" s="233"/>
      <c r="W10" s="242">
        <v>1</v>
      </c>
      <c r="X10" s="242">
        <v>1</v>
      </c>
      <c r="Y10" s="234"/>
      <c r="Z10" s="234"/>
      <c r="AA10" s="242">
        <v>0</v>
      </c>
      <c r="AB10" s="242">
        <v>0</v>
      </c>
      <c r="AC10" s="233"/>
      <c r="AD10" s="233"/>
      <c r="AE10" s="242">
        <v>0</v>
      </c>
      <c r="AF10" s="242">
        <v>0</v>
      </c>
      <c r="AG10" s="233"/>
      <c r="AH10" s="233"/>
      <c r="AI10" s="242">
        <v>0</v>
      </c>
      <c r="AJ10" s="242">
        <v>0</v>
      </c>
      <c r="AK10" s="233"/>
      <c r="AL10" s="233"/>
      <c r="AM10" s="242">
        <v>0</v>
      </c>
      <c r="AN10" s="242">
        <v>0</v>
      </c>
      <c r="AO10" s="242">
        <v>0</v>
      </c>
      <c r="AP10" s="242">
        <v>0</v>
      </c>
      <c r="AQ10" s="242">
        <v>0</v>
      </c>
      <c r="AR10" s="242">
        <v>0</v>
      </c>
      <c r="AS10" s="242">
        <v>0</v>
      </c>
      <c r="AT10" s="242">
        <v>0</v>
      </c>
      <c r="AU10" s="242">
        <v>0</v>
      </c>
      <c r="AV10" s="242">
        <v>0</v>
      </c>
      <c r="AW10" s="242">
        <v>0</v>
      </c>
      <c r="AX10" s="242">
        <v>0</v>
      </c>
      <c r="AY10" s="242">
        <v>0</v>
      </c>
      <c r="AZ10" s="242">
        <v>0</v>
      </c>
      <c r="BA10" s="242">
        <v>0</v>
      </c>
      <c r="BB10" s="242">
        <v>0</v>
      </c>
      <c r="BC10" s="242">
        <v>0</v>
      </c>
      <c r="BD10" s="242">
        <v>0</v>
      </c>
      <c r="BE10" s="242">
        <v>1</v>
      </c>
      <c r="BF10" s="242">
        <v>0</v>
      </c>
      <c r="BG10" s="242">
        <v>0</v>
      </c>
      <c r="BH10" s="242">
        <v>0</v>
      </c>
      <c r="BI10" s="242">
        <v>0</v>
      </c>
      <c r="BJ10" s="242">
        <v>0</v>
      </c>
      <c r="BK10" s="242">
        <v>5</v>
      </c>
      <c r="BL10" s="242">
        <v>0</v>
      </c>
      <c r="BM10" s="242">
        <v>19</v>
      </c>
      <c r="BN10" s="242">
        <v>3</v>
      </c>
      <c r="BO10" s="242">
        <v>30</v>
      </c>
      <c r="BP10" s="242">
        <v>2</v>
      </c>
      <c r="BQ10" s="242">
        <v>1</v>
      </c>
      <c r="BR10" s="242">
        <v>1</v>
      </c>
      <c r="BS10" s="242">
        <v>32</v>
      </c>
      <c r="BT10" s="242">
        <v>9</v>
      </c>
      <c r="BU10" s="242">
        <v>14</v>
      </c>
      <c r="BV10" s="242">
        <v>5</v>
      </c>
      <c r="BW10" s="92">
        <v>71</v>
      </c>
      <c r="BX10" s="92">
        <v>54</v>
      </c>
      <c r="BY10" s="92">
        <v>21</v>
      </c>
      <c r="BZ10" s="92">
        <v>23</v>
      </c>
      <c r="CA10" s="92" t="s">
        <v>482</v>
      </c>
      <c r="CB10" s="92" t="s">
        <v>482</v>
      </c>
      <c r="CC10" s="92">
        <v>111</v>
      </c>
      <c r="CD10" s="92">
        <v>44</v>
      </c>
      <c r="CE10" s="92">
        <v>248</v>
      </c>
      <c r="CF10" s="92">
        <v>84</v>
      </c>
      <c r="CG10" s="92">
        <v>304</v>
      </c>
      <c r="CH10" s="92">
        <v>146</v>
      </c>
      <c r="CI10" s="92">
        <v>234</v>
      </c>
      <c r="CJ10" s="92">
        <v>84</v>
      </c>
      <c r="CK10" s="92">
        <v>422</v>
      </c>
      <c r="CL10" s="92">
        <v>292</v>
      </c>
      <c r="CM10" s="92">
        <v>168</v>
      </c>
      <c r="CN10" s="92">
        <v>113</v>
      </c>
      <c r="CO10" s="92">
        <v>1016</v>
      </c>
      <c r="CP10" s="92">
        <v>520</v>
      </c>
      <c r="CQ10" s="92">
        <v>262</v>
      </c>
      <c r="CR10" s="92">
        <v>201</v>
      </c>
      <c r="CS10" s="92">
        <v>634</v>
      </c>
      <c r="CT10" s="92">
        <v>666</v>
      </c>
      <c r="CU10" s="92">
        <v>660</v>
      </c>
      <c r="CV10" s="92">
        <v>468</v>
      </c>
      <c r="CW10" s="92">
        <v>2184</v>
      </c>
      <c r="CX10" s="92">
        <v>3056</v>
      </c>
      <c r="CY10" s="92">
        <v>388</v>
      </c>
      <c r="CZ10" s="92">
        <v>492</v>
      </c>
      <c r="DA10" s="92">
        <v>6</v>
      </c>
      <c r="DB10" s="92">
        <v>13</v>
      </c>
      <c r="DC10" s="92">
        <v>317</v>
      </c>
      <c r="DD10" s="92">
        <v>581</v>
      </c>
      <c r="DE10" s="92">
        <v>666</v>
      </c>
      <c r="DF10" s="92">
        <v>1398</v>
      </c>
      <c r="DG10" s="92">
        <v>4</v>
      </c>
      <c r="DH10" s="92">
        <v>4</v>
      </c>
    </row>
    <row r="11" spans="1:112" ht="15.75" customHeight="1" x14ac:dyDescent="0.2">
      <c r="A11" s="241" t="s">
        <v>527</v>
      </c>
      <c r="B11" s="177" t="s">
        <v>507</v>
      </c>
      <c r="C11" s="170"/>
      <c r="D11" s="242" t="s">
        <v>534</v>
      </c>
      <c r="E11" s="117"/>
      <c r="F11" s="117"/>
      <c r="G11" s="242" t="s">
        <v>552</v>
      </c>
      <c r="H11" s="242" t="s">
        <v>552</v>
      </c>
      <c r="I11" s="78"/>
      <c r="J11" s="78"/>
      <c r="K11" s="233"/>
      <c r="L11" s="233"/>
      <c r="M11" s="233"/>
      <c r="N11" s="233"/>
      <c r="O11" s="234"/>
      <c r="P11" s="234"/>
      <c r="Q11" s="233"/>
      <c r="R11" s="233"/>
      <c r="S11" s="233"/>
      <c r="T11" s="233"/>
      <c r="U11" s="233"/>
      <c r="V11" s="233"/>
      <c r="W11" s="242"/>
      <c r="X11" s="242"/>
      <c r="Y11" s="234"/>
      <c r="Z11" s="234"/>
      <c r="AA11" s="242">
        <v>0</v>
      </c>
      <c r="AB11" s="242">
        <v>0</v>
      </c>
      <c r="AC11" s="233"/>
      <c r="AD11" s="233"/>
      <c r="AE11" s="242">
        <v>0</v>
      </c>
      <c r="AF11" s="242">
        <v>0</v>
      </c>
      <c r="AG11" s="233"/>
      <c r="AH11" s="233"/>
      <c r="AI11" s="242">
        <v>0</v>
      </c>
      <c r="AJ11" s="242">
        <v>0</v>
      </c>
      <c r="AK11" s="233"/>
      <c r="AL11" s="233"/>
      <c r="AM11" s="242">
        <v>0</v>
      </c>
      <c r="AN11" s="242">
        <v>0</v>
      </c>
      <c r="AO11" s="242">
        <v>0</v>
      </c>
      <c r="AP11" s="242">
        <v>0</v>
      </c>
      <c r="AQ11" s="242">
        <v>0</v>
      </c>
      <c r="AR11" s="242">
        <v>0</v>
      </c>
      <c r="AS11" s="242">
        <v>0</v>
      </c>
      <c r="AT11" s="242">
        <v>0</v>
      </c>
      <c r="AU11" s="242">
        <v>0</v>
      </c>
      <c r="AV11" s="242">
        <v>0</v>
      </c>
      <c r="AW11" s="242">
        <v>0</v>
      </c>
      <c r="AX11" s="242">
        <v>0</v>
      </c>
      <c r="AY11" s="242">
        <v>0</v>
      </c>
      <c r="AZ11" s="242">
        <v>0</v>
      </c>
      <c r="BA11" s="242">
        <v>0</v>
      </c>
      <c r="BB11" s="242">
        <v>0</v>
      </c>
      <c r="BC11" s="242">
        <v>0</v>
      </c>
      <c r="BD11" s="242">
        <v>0</v>
      </c>
      <c r="BE11" s="242">
        <v>0</v>
      </c>
      <c r="BF11" s="242">
        <v>0</v>
      </c>
      <c r="BG11" s="242">
        <v>0</v>
      </c>
      <c r="BH11" s="242">
        <v>0</v>
      </c>
      <c r="BI11" s="242">
        <v>0</v>
      </c>
      <c r="BJ11" s="242">
        <v>0</v>
      </c>
      <c r="BK11" s="242">
        <v>1</v>
      </c>
      <c r="BL11" s="242">
        <v>0</v>
      </c>
      <c r="BM11" s="242">
        <v>1</v>
      </c>
      <c r="BN11" s="242">
        <v>0</v>
      </c>
      <c r="BO11" s="242">
        <v>1</v>
      </c>
      <c r="BP11" s="242">
        <v>1</v>
      </c>
      <c r="BQ11" s="242">
        <v>0</v>
      </c>
      <c r="BR11" s="242">
        <v>0</v>
      </c>
      <c r="BS11" s="242">
        <v>8</v>
      </c>
      <c r="BT11" s="242">
        <v>1</v>
      </c>
      <c r="BU11" s="242">
        <v>6</v>
      </c>
      <c r="BV11" s="242">
        <v>5</v>
      </c>
      <c r="BW11" s="92">
        <v>27</v>
      </c>
      <c r="BX11" s="92">
        <v>31</v>
      </c>
      <c r="BY11" s="92">
        <v>33</v>
      </c>
      <c r="BZ11" s="92">
        <v>41</v>
      </c>
      <c r="CA11" s="92" t="s">
        <v>482</v>
      </c>
      <c r="CB11" s="92" t="s">
        <v>482</v>
      </c>
      <c r="CC11" s="92">
        <v>160</v>
      </c>
      <c r="CD11" s="92">
        <v>64</v>
      </c>
      <c r="CE11" s="92">
        <v>140</v>
      </c>
      <c r="CF11" s="92">
        <v>110</v>
      </c>
      <c r="CG11" s="92">
        <v>186</v>
      </c>
      <c r="CH11" s="92">
        <v>80</v>
      </c>
      <c r="CI11" s="92">
        <v>103</v>
      </c>
      <c r="CJ11" s="92">
        <v>66</v>
      </c>
      <c r="CK11" s="92">
        <v>250</v>
      </c>
      <c r="CL11" s="92">
        <v>90</v>
      </c>
      <c r="CM11" s="92">
        <v>226</v>
      </c>
      <c r="CN11" s="92">
        <v>86</v>
      </c>
      <c r="CO11" s="92">
        <v>432</v>
      </c>
      <c r="CP11" s="92">
        <v>156</v>
      </c>
      <c r="CQ11" s="92">
        <v>204</v>
      </c>
      <c r="CR11" s="92">
        <v>95</v>
      </c>
      <c r="CS11" s="92">
        <v>115</v>
      </c>
      <c r="CT11" s="92">
        <v>54</v>
      </c>
      <c r="CU11" s="92">
        <v>236</v>
      </c>
      <c r="CV11" s="92">
        <v>188</v>
      </c>
      <c r="CW11" s="92">
        <v>186</v>
      </c>
      <c r="CX11" s="92">
        <v>136</v>
      </c>
      <c r="CY11" s="92">
        <v>90</v>
      </c>
      <c r="CZ11" s="92">
        <v>100</v>
      </c>
      <c r="DA11" s="92">
        <v>1</v>
      </c>
      <c r="DB11" s="92">
        <v>1</v>
      </c>
      <c r="DC11" s="92">
        <v>0</v>
      </c>
      <c r="DD11" s="92">
        <v>0</v>
      </c>
      <c r="DE11" s="92">
        <v>85</v>
      </c>
      <c r="DF11" s="92">
        <v>55</v>
      </c>
      <c r="DG11" s="92">
        <v>154</v>
      </c>
      <c r="DH11" s="92">
        <v>97</v>
      </c>
    </row>
    <row r="12" spans="1:112" ht="15.75" customHeight="1" x14ac:dyDescent="0.2">
      <c r="A12" s="241" t="s">
        <v>527</v>
      </c>
      <c r="B12" s="177" t="s">
        <v>508</v>
      </c>
      <c r="C12" s="170"/>
      <c r="D12" s="242" t="s">
        <v>535</v>
      </c>
      <c r="E12" s="117"/>
      <c r="F12" s="117"/>
      <c r="G12" s="242" t="s">
        <v>439</v>
      </c>
      <c r="H12" s="242" t="s">
        <v>560</v>
      </c>
      <c r="I12" s="78"/>
      <c r="J12" s="78"/>
      <c r="K12" s="233"/>
      <c r="L12" s="233"/>
      <c r="M12" s="233"/>
      <c r="N12" s="233"/>
      <c r="O12" s="234"/>
      <c r="P12" s="234"/>
      <c r="Q12" s="233"/>
      <c r="R12" s="233"/>
      <c r="S12" s="233"/>
      <c r="T12" s="233"/>
      <c r="U12" s="233"/>
      <c r="V12" s="233"/>
      <c r="W12" s="242">
        <v>0</v>
      </c>
      <c r="X12" s="242">
        <v>0</v>
      </c>
      <c r="Y12" s="234"/>
      <c r="Z12" s="234"/>
      <c r="AA12" s="242"/>
      <c r="AB12" s="242"/>
      <c r="AC12" s="233"/>
      <c r="AD12" s="233"/>
      <c r="AE12" s="242">
        <v>0</v>
      </c>
      <c r="AF12" s="242">
        <v>0</v>
      </c>
      <c r="AG12" s="233"/>
      <c r="AH12" s="233"/>
      <c r="AI12" s="242">
        <v>0</v>
      </c>
      <c r="AJ12" s="242">
        <v>0</v>
      </c>
      <c r="AK12" s="233"/>
      <c r="AL12" s="233"/>
      <c r="AM12" s="242">
        <v>0</v>
      </c>
      <c r="AN12" s="242">
        <v>0</v>
      </c>
      <c r="AO12" s="242">
        <v>0</v>
      </c>
      <c r="AP12" s="242">
        <v>0</v>
      </c>
      <c r="AQ12" s="242">
        <v>0</v>
      </c>
      <c r="AR12" s="242">
        <v>0</v>
      </c>
      <c r="AS12" s="242">
        <v>0</v>
      </c>
      <c r="AT12" s="242">
        <v>0</v>
      </c>
      <c r="AU12" s="242">
        <v>0</v>
      </c>
      <c r="AV12" s="242">
        <v>0</v>
      </c>
      <c r="AW12" s="242">
        <v>0</v>
      </c>
      <c r="AX12" s="242">
        <v>0</v>
      </c>
      <c r="AY12" s="242">
        <v>0</v>
      </c>
      <c r="AZ12" s="242">
        <v>0</v>
      </c>
      <c r="BA12" s="242">
        <v>0</v>
      </c>
      <c r="BB12" s="242">
        <v>0</v>
      </c>
      <c r="BC12" s="242">
        <v>1</v>
      </c>
      <c r="BD12" s="242">
        <v>0</v>
      </c>
      <c r="BE12" s="242">
        <v>0</v>
      </c>
      <c r="BF12" s="242">
        <v>0</v>
      </c>
      <c r="BG12" s="242">
        <v>0</v>
      </c>
      <c r="BH12" s="242">
        <v>0</v>
      </c>
      <c r="BI12" s="242">
        <v>0</v>
      </c>
      <c r="BJ12" s="242">
        <v>0</v>
      </c>
      <c r="BK12" s="242">
        <v>0</v>
      </c>
      <c r="BL12" s="242">
        <v>0</v>
      </c>
      <c r="BM12" s="242">
        <v>0</v>
      </c>
      <c r="BN12" s="242">
        <v>0</v>
      </c>
      <c r="BO12" s="242" t="s">
        <v>482</v>
      </c>
      <c r="BP12" s="242" t="s">
        <v>482</v>
      </c>
      <c r="BQ12" s="242">
        <v>0</v>
      </c>
      <c r="BR12" s="242">
        <v>0</v>
      </c>
      <c r="BS12" s="242">
        <v>3</v>
      </c>
      <c r="BT12" s="242">
        <v>5</v>
      </c>
      <c r="BU12" s="242">
        <v>11</v>
      </c>
      <c r="BV12" s="242">
        <v>8</v>
      </c>
      <c r="BW12" s="92" t="s">
        <v>482</v>
      </c>
      <c r="BX12" s="92" t="s">
        <v>482</v>
      </c>
      <c r="BY12" s="92" t="s">
        <v>573</v>
      </c>
      <c r="BZ12" s="92"/>
      <c r="CA12" s="92" t="s">
        <v>482</v>
      </c>
      <c r="CB12" s="92" t="s">
        <v>482</v>
      </c>
      <c r="CC12" s="92">
        <v>42</v>
      </c>
      <c r="CD12" s="92">
        <v>22</v>
      </c>
      <c r="CE12" s="92">
        <v>27</v>
      </c>
      <c r="CF12" s="92">
        <v>18</v>
      </c>
      <c r="CG12" s="92">
        <v>10</v>
      </c>
      <c r="CH12" s="92">
        <v>13</v>
      </c>
      <c r="CI12" s="92">
        <v>7</v>
      </c>
      <c r="CJ12" s="92">
        <v>16</v>
      </c>
      <c r="CK12" s="92">
        <v>2</v>
      </c>
      <c r="CL12" s="92">
        <v>5</v>
      </c>
      <c r="CM12" s="92">
        <v>93</v>
      </c>
      <c r="CN12" s="92">
        <v>48</v>
      </c>
      <c r="CO12" s="92">
        <v>10</v>
      </c>
      <c r="CP12" s="92">
        <v>9</v>
      </c>
      <c r="CQ12" s="92">
        <v>11</v>
      </c>
      <c r="CR12" s="92">
        <v>4</v>
      </c>
      <c r="CS12" s="92">
        <v>4</v>
      </c>
      <c r="CT12" s="92">
        <v>2</v>
      </c>
      <c r="CU12" s="92">
        <v>11</v>
      </c>
      <c r="CV12" s="92">
        <v>6</v>
      </c>
      <c r="CW12" s="92">
        <v>8</v>
      </c>
      <c r="CX12" s="92">
        <v>6</v>
      </c>
      <c r="CY12" s="92">
        <v>4</v>
      </c>
      <c r="CZ12" s="92">
        <v>2</v>
      </c>
      <c r="DA12" s="92">
        <v>0</v>
      </c>
      <c r="DB12" s="92">
        <v>0</v>
      </c>
      <c r="DC12" s="92">
        <v>0</v>
      </c>
      <c r="DD12" s="92">
        <v>0</v>
      </c>
      <c r="DE12" s="92">
        <v>7</v>
      </c>
      <c r="DF12" s="92">
        <v>5</v>
      </c>
      <c r="DG12" s="92">
        <v>0</v>
      </c>
      <c r="DH12" s="92">
        <v>0</v>
      </c>
    </row>
    <row r="13" spans="1:112" ht="15.75" customHeight="1" x14ac:dyDescent="0.2">
      <c r="A13" s="241" t="s">
        <v>527</v>
      </c>
      <c r="B13" s="177" t="s">
        <v>509</v>
      </c>
      <c r="C13" s="170"/>
      <c r="D13" s="242" t="s">
        <v>535</v>
      </c>
      <c r="E13" s="117"/>
      <c r="F13" s="117"/>
      <c r="G13" s="242" t="s">
        <v>32</v>
      </c>
      <c r="H13" s="242" t="s">
        <v>561</v>
      </c>
      <c r="I13" s="78"/>
      <c r="J13" s="78"/>
      <c r="K13" s="233"/>
      <c r="L13" s="233"/>
      <c r="M13" s="233"/>
      <c r="N13" s="233"/>
      <c r="O13" s="234"/>
      <c r="P13" s="234"/>
      <c r="Q13" s="233"/>
      <c r="R13" s="233"/>
      <c r="S13" s="233"/>
      <c r="T13" s="233"/>
      <c r="U13" s="233"/>
      <c r="V13" s="233"/>
      <c r="W13" s="242">
        <v>0</v>
      </c>
      <c r="X13" s="242">
        <v>0</v>
      </c>
      <c r="Y13" s="234"/>
      <c r="Z13" s="234"/>
      <c r="AA13" s="242"/>
      <c r="AB13" s="242"/>
      <c r="AC13" s="233"/>
      <c r="AD13" s="233"/>
      <c r="AE13" s="242">
        <v>0</v>
      </c>
      <c r="AF13" s="242">
        <v>0</v>
      </c>
      <c r="AG13" s="233"/>
      <c r="AH13" s="233"/>
      <c r="AI13" s="242">
        <v>0</v>
      </c>
      <c r="AJ13" s="242">
        <v>0</v>
      </c>
      <c r="AK13" s="233"/>
      <c r="AL13" s="233"/>
      <c r="AM13" s="242">
        <v>0</v>
      </c>
      <c r="AN13" s="242">
        <v>0</v>
      </c>
      <c r="AO13" s="242">
        <v>0</v>
      </c>
      <c r="AP13" s="242">
        <v>0</v>
      </c>
      <c r="AQ13" s="242">
        <v>0</v>
      </c>
      <c r="AR13" s="242">
        <v>0</v>
      </c>
      <c r="AS13" s="242">
        <v>0</v>
      </c>
      <c r="AT13" s="242">
        <v>0</v>
      </c>
      <c r="AU13" s="242">
        <v>0</v>
      </c>
      <c r="AV13" s="242">
        <v>0</v>
      </c>
      <c r="AW13" s="242">
        <v>0</v>
      </c>
      <c r="AX13" s="242">
        <v>0</v>
      </c>
      <c r="AY13" s="242">
        <v>0</v>
      </c>
      <c r="AZ13" s="242">
        <v>0</v>
      </c>
      <c r="BA13" s="242">
        <v>0</v>
      </c>
      <c r="BB13" s="242">
        <v>0</v>
      </c>
      <c r="BC13" s="242">
        <v>0</v>
      </c>
      <c r="BD13" s="242">
        <v>0</v>
      </c>
      <c r="BE13" s="242">
        <v>0</v>
      </c>
      <c r="BF13" s="242">
        <v>0</v>
      </c>
      <c r="BG13" s="242">
        <v>0</v>
      </c>
      <c r="BH13" s="242">
        <v>0</v>
      </c>
      <c r="BI13" s="242">
        <v>0</v>
      </c>
      <c r="BJ13" s="242">
        <v>0</v>
      </c>
      <c r="BK13" s="242">
        <v>0</v>
      </c>
      <c r="BL13" s="242">
        <v>0</v>
      </c>
      <c r="BM13" s="242">
        <v>0</v>
      </c>
      <c r="BN13" s="242">
        <v>0</v>
      </c>
      <c r="BO13" s="242">
        <v>0</v>
      </c>
      <c r="BP13" s="242">
        <v>0</v>
      </c>
      <c r="BQ13" s="242">
        <v>0</v>
      </c>
      <c r="BR13" s="242">
        <v>0</v>
      </c>
      <c r="BS13" s="242">
        <v>5</v>
      </c>
      <c r="BT13" s="242">
        <v>1</v>
      </c>
      <c r="BU13" s="242">
        <v>22</v>
      </c>
      <c r="BV13" s="242">
        <v>13</v>
      </c>
      <c r="BW13" s="92">
        <v>27</v>
      </c>
      <c r="BX13" s="92">
        <v>75</v>
      </c>
      <c r="BY13" s="92">
        <v>27</v>
      </c>
      <c r="BZ13" s="92">
        <v>21</v>
      </c>
      <c r="CA13" s="92" t="s">
        <v>482</v>
      </c>
      <c r="CB13" s="92" t="s">
        <v>482</v>
      </c>
      <c r="CC13" s="92">
        <v>8</v>
      </c>
      <c r="CD13" s="92">
        <v>18</v>
      </c>
      <c r="CE13" s="92">
        <v>3</v>
      </c>
      <c r="CF13" s="92">
        <v>0</v>
      </c>
      <c r="CG13" s="92">
        <v>13</v>
      </c>
      <c r="CH13" s="92">
        <v>4</v>
      </c>
      <c r="CI13" s="92">
        <v>9</v>
      </c>
      <c r="CJ13" s="92">
        <v>21</v>
      </c>
      <c r="CK13" s="92">
        <v>46</v>
      </c>
      <c r="CL13" s="92">
        <v>27</v>
      </c>
      <c r="CM13" s="92">
        <v>54</v>
      </c>
      <c r="CN13" s="92">
        <v>14</v>
      </c>
      <c r="CO13" s="92">
        <v>69</v>
      </c>
      <c r="CP13" s="92">
        <v>31</v>
      </c>
      <c r="CQ13" s="92">
        <v>29</v>
      </c>
      <c r="CR13" s="92">
        <v>18</v>
      </c>
      <c r="CS13" s="92">
        <v>11</v>
      </c>
      <c r="CT13" s="92">
        <v>16</v>
      </c>
      <c r="CU13" s="92">
        <v>10</v>
      </c>
      <c r="CV13" s="92">
        <v>8</v>
      </c>
      <c r="CW13" s="92"/>
      <c r="CX13" s="92"/>
      <c r="CY13" s="92">
        <v>7</v>
      </c>
      <c r="CZ13" s="92">
        <v>5</v>
      </c>
      <c r="DA13" s="92">
        <v>1</v>
      </c>
      <c r="DB13" s="92">
        <v>0</v>
      </c>
      <c r="DC13" s="92">
        <v>0</v>
      </c>
      <c r="DD13" s="92">
        <v>0</v>
      </c>
      <c r="DE13" s="92">
        <v>1</v>
      </c>
      <c r="DF13" s="92">
        <v>7</v>
      </c>
      <c r="DG13" s="92">
        <v>1</v>
      </c>
      <c r="DH13" s="92">
        <v>1</v>
      </c>
    </row>
    <row r="14" spans="1:112" ht="15.75" customHeight="1" x14ac:dyDescent="0.2">
      <c r="A14" s="241" t="s">
        <v>527</v>
      </c>
      <c r="B14" s="177" t="s">
        <v>510</v>
      </c>
      <c r="C14" s="170"/>
      <c r="D14" s="242" t="s">
        <v>535</v>
      </c>
      <c r="E14" s="117"/>
      <c r="F14" s="117"/>
      <c r="G14" s="242" t="s">
        <v>87</v>
      </c>
      <c r="H14" s="242" t="s">
        <v>559</v>
      </c>
      <c r="I14" s="78"/>
      <c r="J14" s="78"/>
      <c r="K14" s="233"/>
      <c r="L14" s="233"/>
      <c r="M14" s="233"/>
      <c r="N14" s="233"/>
      <c r="O14" s="234"/>
      <c r="P14" s="234"/>
      <c r="Q14" s="233"/>
      <c r="R14" s="233"/>
      <c r="S14" s="233"/>
      <c r="T14" s="233"/>
      <c r="U14" s="233"/>
      <c r="V14" s="233"/>
      <c r="W14" s="242">
        <v>0</v>
      </c>
      <c r="X14" s="242">
        <v>0</v>
      </c>
      <c r="Y14" s="234"/>
      <c r="Z14" s="234"/>
      <c r="AA14" s="242">
        <v>0</v>
      </c>
      <c r="AB14" s="242">
        <v>0</v>
      </c>
      <c r="AC14" s="233"/>
      <c r="AD14" s="233"/>
      <c r="AE14" s="242">
        <v>0</v>
      </c>
      <c r="AF14" s="242">
        <v>1</v>
      </c>
      <c r="AG14" s="233"/>
      <c r="AH14" s="233"/>
      <c r="AI14" s="242">
        <v>0</v>
      </c>
      <c r="AJ14" s="242">
        <v>0</v>
      </c>
      <c r="AK14" s="233"/>
      <c r="AL14" s="233"/>
      <c r="AM14" s="242">
        <v>0</v>
      </c>
      <c r="AN14" s="242">
        <v>0</v>
      </c>
      <c r="AO14" s="242">
        <v>0</v>
      </c>
      <c r="AP14" s="242">
        <v>0</v>
      </c>
      <c r="AQ14" s="242">
        <v>0</v>
      </c>
      <c r="AR14" s="242">
        <v>0</v>
      </c>
      <c r="AS14" s="242">
        <v>0</v>
      </c>
      <c r="AT14" s="242">
        <v>0</v>
      </c>
      <c r="AU14" s="242">
        <v>0</v>
      </c>
      <c r="AV14" s="242">
        <v>0</v>
      </c>
      <c r="AW14" s="242">
        <v>0</v>
      </c>
      <c r="AX14" s="242">
        <v>0</v>
      </c>
      <c r="AY14" s="242">
        <v>0</v>
      </c>
      <c r="AZ14" s="242">
        <v>0</v>
      </c>
      <c r="BA14" s="242">
        <v>0</v>
      </c>
      <c r="BB14" s="242">
        <v>0</v>
      </c>
      <c r="BC14" s="242">
        <v>0</v>
      </c>
      <c r="BD14" s="242">
        <v>0</v>
      </c>
      <c r="BE14" s="242">
        <v>0</v>
      </c>
      <c r="BF14" s="242">
        <v>0</v>
      </c>
      <c r="BG14" s="242">
        <v>0</v>
      </c>
      <c r="BH14" s="242">
        <v>0</v>
      </c>
      <c r="BI14" s="242">
        <v>0</v>
      </c>
      <c r="BJ14" s="242">
        <v>0</v>
      </c>
      <c r="BK14" s="242">
        <v>0</v>
      </c>
      <c r="BL14" s="242">
        <v>0</v>
      </c>
      <c r="BM14" s="242">
        <v>0</v>
      </c>
      <c r="BN14" s="242">
        <v>0</v>
      </c>
      <c r="BO14" s="242">
        <v>1</v>
      </c>
      <c r="BP14" s="242">
        <v>3</v>
      </c>
      <c r="BQ14" s="242">
        <v>9</v>
      </c>
      <c r="BR14" s="242">
        <v>3</v>
      </c>
      <c r="BS14" s="242">
        <v>13</v>
      </c>
      <c r="BT14" s="242">
        <v>11</v>
      </c>
      <c r="BU14" s="242">
        <v>15</v>
      </c>
      <c r="BV14" s="242">
        <v>31</v>
      </c>
      <c r="BW14" s="92">
        <v>50</v>
      </c>
      <c r="BX14" s="92">
        <v>55</v>
      </c>
      <c r="BY14" s="92">
        <v>123</v>
      </c>
      <c r="BZ14" s="92">
        <v>140</v>
      </c>
      <c r="CA14" s="92" t="s">
        <v>482</v>
      </c>
      <c r="CB14" s="92" t="s">
        <v>482</v>
      </c>
      <c r="CC14" s="92">
        <v>148</v>
      </c>
      <c r="CD14" s="92">
        <v>288</v>
      </c>
      <c r="CE14" s="92">
        <v>120</v>
      </c>
      <c r="CF14" s="92"/>
      <c r="CG14" s="92">
        <v>294</v>
      </c>
      <c r="CH14" s="92">
        <v>194</v>
      </c>
      <c r="CI14" s="92">
        <v>208</v>
      </c>
      <c r="CJ14" s="92">
        <v>80</v>
      </c>
      <c r="CK14" s="92">
        <v>480</v>
      </c>
      <c r="CL14" s="92">
        <v>210</v>
      </c>
      <c r="CM14" s="92">
        <v>183</v>
      </c>
      <c r="CN14" s="92">
        <v>101</v>
      </c>
      <c r="CO14" s="92">
        <v>360</v>
      </c>
      <c r="CP14" s="92">
        <v>246</v>
      </c>
      <c r="CQ14" s="92">
        <v>307</v>
      </c>
      <c r="CR14" s="92">
        <v>241</v>
      </c>
      <c r="CS14" s="92">
        <v>584</v>
      </c>
      <c r="CT14" s="92">
        <v>490</v>
      </c>
      <c r="CU14" s="92">
        <v>520</v>
      </c>
      <c r="CV14" s="92">
        <v>500</v>
      </c>
      <c r="CW14" s="92">
        <v>650</v>
      </c>
      <c r="CX14" s="92">
        <v>460</v>
      </c>
      <c r="CY14" s="92">
        <v>170</v>
      </c>
      <c r="CZ14" s="92">
        <v>205</v>
      </c>
      <c r="DA14" s="92">
        <v>28</v>
      </c>
      <c r="DB14" s="92">
        <v>17</v>
      </c>
      <c r="DC14" s="92">
        <v>0</v>
      </c>
      <c r="DD14" s="92">
        <v>0</v>
      </c>
      <c r="DE14" s="92">
        <v>170</v>
      </c>
      <c r="DF14" s="92">
        <v>170</v>
      </c>
      <c r="DG14" s="92">
        <v>15</v>
      </c>
      <c r="DH14" s="92">
        <v>7</v>
      </c>
    </row>
    <row r="15" spans="1:112" ht="15.75" customHeight="1" x14ac:dyDescent="0.2">
      <c r="A15" s="241" t="s">
        <v>527</v>
      </c>
      <c r="B15" s="177" t="s">
        <v>511</v>
      </c>
      <c r="C15" s="170"/>
      <c r="D15" s="242" t="s">
        <v>535</v>
      </c>
      <c r="E15" s="117"/>
      <c r="F15" s="117"/>
      <c r="G15" s="242" t="s">
        <v>87</v>
      </c>
      <c r="H15" s="242" t="s">
        <v>559</v>
      </c>
      <c r="I15" s="78"/>
      <c r="J15" s="78"/>
      <c r="K15" s="233"/>
      <c r="L15" s="233"/>
      <c r="M15" s="233"/>
      <c r="N15" s="233"/>
      <c r="O15" s="234"/>
      <c r="P15" s="234"/>
      <c r="Q15" s="233"/>
      <c r="R15" s="233"/>
      <c r="S15" s="233"/>
      <c r="T15" s="233"/>
      <c r="U15" s="233"/>
      <c r="V15" s="233"/>
      <c r="W15" s="242">
        <v>0</v>
      </c>
      <c r="X15" s="242">
        <v>0</v>
      </c>
      <c r="Y15" s="234"/>
      <c r="Z15" s="234"/>
      <c r="AA15" s="242">
        <v>0</v>
      </c>
      <c r="AB15" s="242">
        <v>0</v>
      </c>
      <c r="AC15" s="233"/>
      <c r="AD15" s="233"/>
      <c r="AE15" s="242">
        <v>0</v>
      </c>
      <c r="AF15" s="242">
        <v>0</v>
      </c>
      <c r="AG15" s="233"/>
      <c r="AH15" s="233"/>
      <c r="AI15" s="242">
        <v>0</v>
      </c>
      <c r="AJ15" s="242">
        <v>0</v>
      </c>
      <c r="AK15" s="233"/>
      <c r="AL15" s="233"/>
      <c r="AM15" s="242">
        <v>0</v>
      </c>
      <c r="AN15" s="242">
        <v>0</v>
      </c>
      <c r="AO15" s="242">
        <v>0</v>
      </c>
      <c r="AP15" s="242">
        <v>0</v>
      </c>
      <c r="AQ15" s="242">
        <v>0</v>
      </c>
      <c r="AR15" s="242">
        <v>0</v>
      </c>
      <c r="AS15" s="242">
        <v>0</v>
      </c>
      <c r="AT15" s="242">
        <v>0</v>
      </c>
      <c r="AU15" s="242">
        <v>0</v>
      </c>
      <c r="AV15" s="242">
        <v>0</v>
      </c>
      <c r="AW15" s="242">
        <v>0</v>
      </c>
      <c r="AX15" s="242">
        <v>0</v>
      </c>
      <c r="AY15" s="242">
        <v>0</v>
      </c>
      <c r="AZ15" s="242">
        <v>0</v>
      </c>
      <c r="BA15" s="242">
        <v>0</v>
      </c>
      <c r="BB15" s="242">
        <v>0</v>
      </c>
      <c r="BC15" s="242">
        <v>0</v>
      </c>
      <c r="BD15" s="242">
        <v>0</v>
      </c>
      <c r="BE15" s="242">
        <v>0</v>
      </c>
      <c r="BF15" s="242">
        <v>0</v>
      </c>
      <c r="BG15" s="242">
        <v>0</v>
      </c>
      <c r="BH15" s="242">
        <v>0</v>
      </c>
      <c r="BI15" s="242">
        <v>0</v>
      </c>
      <c r="BJ15" s="242">
        <v>0</v>
      </c>
      <c r="BK15" s="242">
        <v>0</v>
      </c>
      <c r="BL15" s="242">
        <v>0</v>
      </c>
      <c r="BM15" s="242">
        <v>0</v>
      </c>
      <c r="BN15" s="242">
        <v>0</v>
      </c>
      <c r="BO15" s="242">
        <v>1</v>
      </c>
      <c r="BP15" s="242">
        <v>1</v>
      </c>
      <c r="BQ15" s="242">
        <v>2</v>
      </c>
      <c r="BR15" s="242">
        <v>2</v>
      </c>
      <c r="BS15" s="242">
        <v>11</v>
      </c>
      <c r="BT15" s="242">
        <v>17</v>
      </c>
      <c r="BU15" s="242">
        <v>24</v>
      </c>
      <c r="BV15" s="242">
        <v>29</v>
      </c>
      <c r="BW15" s="92">
        <v>66</v>
      </c>
      <c r="BX15" s="92">
        <v>59</v>
      </c>
      <c r="BY15" s="92">
        <v>49</v>
      </c>
      <c r="BZ15" s="92">
        <v>58</v>
      </c>
      <c r="CA15" s="92" t="s">
        <v>482</v>
      </c>
      <c r="CB15" s="92" t="s">
        <v>482</v>
      </c>
      <c r="CC15" s="92">
        <v>246</v>
      </c>
      <c r="CD15" s="92">
        <v>320</v>
      </c>
      <c r="CE15" s="92">
        <v>266</v>
      </c>
      <c r="CF15" s="92">
        <v>324</v>
      </c>
      <c r="CG15" s="92">
        <v>376</v>
      </c>
      <c r="CH15" s="92">
        <v>160</v>
      </c>
      <c r="CI15" s="92">
        <v>504</v>
      </c>
      <c r="CJ15" s="92">
        <v>270</v>
      </c>
      <c r="CK15" s="92">
        <v>723</v>
      </c>
      <c r="CL15" s="92">
        <v>360</v>
      </c>
      <c r="CM15" s="92">
        <v>188</v>
      </c>
      <c r="CN15" s="92">
        <v>121</v>
      </c>
      <c r="CO15" s="92">
        <v>1072</v>
      </c>
      <c r="CP15" s="92">
        <v>928</v>
      </c>
      <c r="CQ15" s="92">
        <v>882</v>
      </c>
      <c r="CR15" s="92">
        <v>720</v>
      </c>
      <c r="CS15" s="92">
        <v>252</v>
      </c>
      <c r="CT15" s="92">
        <v>166</v>
      </c>
      <c r="CU15" s="92">
        <v>1232</v>
      </c>
      <c r="CV15" s="92">
        <v>1000</v>
      </c>
      <c r="CW15" s="92">
        <v>227</v>
      </c>
      <c r="CX15" s="92">
        <v>123</v>
      </c>
      <c r="CY15" s="92">
        <v>410</v>
      </c>
      <c r="CZ15" s="92">
        <v>550</v>
      </c>
      <c r="DA15" s="92">
        <v>6</v>
      </c>
      <c r="DB15" s="92">
        <v>7</v>
      </c>
      <c r="DC15" s="92">
        <v>0</v>
      </c>
      <c r="DD15" s="92">
        <v>0</v>
      </c>
      <c r="DE15" s="92">
        <v>244</v>
      </c>
      <c r="DF15" s="92">
        <v>293</v>
      </c>
      <c r="DG15" s="92">
        <v>6</v>
      </c>
      <c r="DH15" s="92">
        <v>8</v>
      </c>
    </row>
    <row r="16" spans="1:112" ht="15.75" customHeight="1" x14ac:dyDescent="0.2">
      <c r="A16" s="241" t="s">
        <v>527</v>
      </c>
      <c r="B16" s="177" t="s">
        <v>512</v>
      </c>
      <c r="C16" s="170"/>
      <c r="D16" s="242" t="s">
        <v>535</v>
      </c>
      <c r="E16" s="117"/>
      <c r="F16" s="117"/>
      <c r="G16" s="242" t="s">
        <v>553</v>
      </c>
      <c r="H16" s="242" t="s">
        <v>562</v>
      </c>
      <c r="I16" s="78"/>
      <c r="J16" s="78"/>
      <c r="K16" s="233"/>
      <c r="L16" s="233"/>
      <c r="M16" s="233"/>
      <c r="N16" s="233"/>
      <c r="O16" s="234"/>
      <c r="P16" s="234"/>
      <c r="Q16" s="233"/>
      <c r="R16" s="233"/>
      <c r="S16" s="233"/>
      <c r="T16" s="233"/>
      <c r="U16" s="233"/>
      <c r="V16" s="233"/>
      <c r="W16" s="242">
        <v>0</v>
      </c>
      <c r="X16" s="242">
        <v>0</v>
      </c>
      <c r="Y16" s="234"/>
      <c r="Z16" s="234"/>
      <c r="AA16" s="242">
        <v>0</v>
      </c>
      <c r="AB16" s="242">
        <v>0</v>
      </c>
      <c r="AC16" s="233"/>
      <c r="AD16" s="233"/>
      <c r="AE16" s="242"/>
      <c r="AF16" s="242"/>
      <c r="AG16" s="233"/>
      <c r="AH16" s="233"/>
      <c r="AI16" s="242">
        <v>0</v>
      </c>
      <c r="AJ16" s="242">
        <v>0</v>
      </c>
      <c r="AK16" s="233"/>
      <c r="AL16" s="233"/>
      <c r="AM16" s="242">
        <v>0</v>
      </c>
      <c r="AN16" s="242">
        <v>0</v>
      </c>
      <c r="AO16" s="242">
        <v>0</v>
      </c>
      <c r="AP16" s="242">
        <v>0</v>
      </c>
      <c r="AQ16" s="242">
        <v>0</v>
      </c>
      <c r="AR16" s="242">
        <v>0</v>
      </c>
      <c r="AS16" s="242">
        <v>0</v>
      </c>
      <c r="AT16" s="242">
        <v>0</v>
      </c>
      <c r="AU16" s="242">
        <v>0</v>
      </c>
      <c r="AV16" s="242">
        <v>0</v>
      </c>
      <c r="AW16" s="242">
        <v>0</v>
      </c>
      <c r="AX16" s="242">
        <v>0</v>
      </c>
      <c r="AY16" s="242">
        <v>0</v>
      </c>
      <c r="AZ16" s="242">
        <v>0</v>
      </c>
      <c r="BA16" s="242">
        <v>0</v>
      </c>
      <c r="BB16" s="242">
        <v>0</v>
      </c>
      <c r="BC16" s="242">
        <v>0</v>
      </c>
      <c r="BD16" s="242">
        <v>0</v>
      </c>
      <c r="BE16" s="242">
        <v>0</v>
      </c>
      <c r="BF16" s="242">
        <v>0</v>
      </c>
      <c r="BG16" s="242">
        <v>0</v>
      </c>
      <c r="BH16" s="242">
        <v>0</v>
      </c>
      <c r="BI16" s="242">
        <v>0</v>
      </c>
      <c r="BJ16" s="242">
        <v>0</v>
      </c>
      <c r="BK16" s="242">
        <v>0</v>
      </c>
      <c r="BL16" s="242">
        <v>0</v>
      </c>
      <c r="BM16" s="242">
        <v>0</v>
      </c>
      <c r="BN16" s="242">
        <v>2</v>
      </c>
      <c r="BO16" s="242">
        <v>5</v>
      </c>
      <c r="BP16" s="242">
        <v>3</v>
      </c>
      <c r="BQ16" s="242">
        <v>10</v>
      </c>
      <c r="BR16" s="242">
        <v>7</v>
      </c>
      <c r="BS16" s="242">
        <v>10</v>
      </c>
      <c r="BT16" s="242">
        <v>15</v>
      </c>
      <c r="BU16" s="242">
        <v>11</v>
      </c>
      <c r="BV16" s="242">
        <v>18</v>
      </c>
      <c r="BW16" s="92">
        <v>37</v>
      </c>
      <c r="BX16" s="92">
        <v>55</v>
      </c>
      <c r="BY16" s="92">
        <v>46</v>
      </c>
      <c r="BZ16" s="92">
        <v>32</v>
      </c>
      <c r="CA16" s="92" t="s">
        <v>482</v>
      </c>
      <c r="CB16" s="92" t="s">
        <v>482</v>
      </c>
      <c r="CC16" s="92">
        <v>130</v>
      </c>
      <c r="CD16" s="92">
        <v>112</v>
      </c>
      <c r="CE16" s="92">
        <v>240</v>
      </c>
      <c r="CF16" s="92">
        <v>104</v>
      </c>
      <c r="CG16" s="92">
        <v>358</v>
      </c>
      <c r="CH16" s="92">
        <v>68</v>
      </c>
      <c r="CI16" s="92">
        <v>242</v>
      </c>
      <c r="CJ16" s="92">
        <v>80</v>
      </c>
      <c r="CK16" s="92">
        <v>103</v>
      </c>
      <c r="CL16" s="92">
        <v>52</v>
      </c>
      <c r="CM16" s="92">
        <v>78</v>
      </c>
      <c r="CN16" s="92">
        <v>85</v>
      </c>
      <c r="CO16" s="92">
        <v>182</v>
      </c>
      <c r="CP16" s="92">
        <v>140</v>
      </c>
      <c r="CQ16" s="92">
        <v>214</v>
      </c>
      <c r="CR16" s="92">
        <v>128</v>
      </c>
      <c r="CS16" s="92">
        <v>307</v>
      </c>
      <c r="CT16" s="92">
        <v>104</v>
      </c>
      <c r="CU16" s="92">
        <v>760</v>
      </c>
      <c r="CV16" s="92">
        <v>288</v>
      </c>
      <c r="CW16" s="92">
        <v>1096</v>
      </c>
      <c r="CX16" s="92">
        <v>623</v>
      </c>
      <c r="CY16" s="92">
        <v>730</v>
      </c>
      <c r="CZ16" s="92">
        <v>730</v>
      </c>
      <c r="DA16" s="92">
        <v>25</v>
      </c>
      <c r="DB16" s="92">
        <v>25</v>
      </c>
      <c r="DC16" s="92">
        <v>5</v>
      </c>
      <c r="DD16" s="92">
        <v>21</v>
      </c>
      <c r="DE16" s="92">
        <v>291</v>
      </c>
      <c r="DF16" s="92">
        <v>270</v>
      </c>
      <c r="DG16" s="92">
        <v>87</v>
      </c>
      <c r="DH16" s="92">
        <v>64</v>
      </c>
    </row>
    <row r="17" spans="1:112" ht="15.75" customHeight="1" x14ac:dyDescent="0.2">
      <c r="A17" s="241" t="s">
        <v>527</v>
      </c>
      <c r="B17" s="177" t="s">
        <v>513</v>
      </c>
      <c r="C17" s="170"/>
      <c r="D17" s="242" t="s">
        <v>536</v>
      </c>
      <c r="E17" s="117"/>
      <c r="F17" s="117"/>
      <c r="G17" s="242" t="s">
        <v>554</v>
      </c>
      <c r="H17" s="242" t="s">
        <v>563</v>
      </c>
      <c r="I17" s="78"/>
      <c r="J17" s="78"/>
      <c r="K17" s="233"/>
      <c r="L17" s="233"/>
      <c r="M17" s="233"/>
      <c r="N17" s="233"/>
      <c r="O17" s="234"/>
      <c r="P17" s="234"/>
      <c r="Q17" s="233"/>
      <c r="R17" s="233"/>
      <c r="S17" s="233"/>
      <c r="T17" s="233"/>
      <c r="U17" s="233"/>
      <c r="V17" s="233"/>
      <c r="W17" s="242">
        <v>0</v>
      </c>
      <c r="X17" s="242">
        <v>0</v>
      </c>
      <c r="Y17" s="234"/>
      <c r="Z17" s="234"/>
      <c r="AA17" s="242">
        <v>0</v>
      </c>
      <c r="AB17" s="242">
        <v>0</v>
      </c>
      <c r="AC17" s="233"/>
      <c r="AD17" s="233"/>
      <c r="AE17" s="242">
        <v>0</v>
      </c>
      <c r="AF17" s="242">
        <v>0</v>
      </c>
      <c r="AG17" s="233"/>
      <c r="AH17" s="233"/>
      <c r="AI17" s="242">
        <v>0</v>
      </c>
      <c r="AJ17" s="242">
        <v>0</v>
      </c>
      <c r="AK17" s="233"/>
      <c r="AL17" s="233"/>
      <c r="AM17" s="242">
        <v>0</v>
      </c>
      <c r="AN17" s="242">
        <v>0</v>
      </c>
      <c r="AO17" s="242">
        <v>1</v>
      </c>
      <c r="AP17" s="242">
        <v>1</v>
      </c>
      <c r="AQ17" s="242">
        <v>0</v>
      </c>
      <c r="AR17" s="242">
        <v>0</v>
      </c>
      <c r="AS17" s="242">
        <v>0</v>
      </c>
      <c r="AT17" s="242">
        <v>1</v>
      </c>
      <c r="AU17" s="242">
        <v>0</v>
      </c>
      <c r="AV17" s="242">
        <v>0</v>
      </c>
      <c r="AW17" s="242">
        <v>0</v>
      </c>
      <c r="AX17" s="242">
        <v>0</v>
      </c>
      <c r="AY17" s="242">
        <v>0</v>
      </c>
      <c r="AZ17" s="242">
        <v>1</v>
      </c>
      <c r="BA17" s="242"/>
      <c r="BB17" s="242"/>
      <c r="BC17" s="242">
        <v>0</v>
      </c>
      <c r="BD17" s="242">
        <v>0</v>
      </c>
      <c r="BE17" s="242">
        <v>0</v>
      </c>
      <c r="BF17" s="242">
        <v>0</v>
      </c>
      <c r="BG17" s="242">
        <v>0</v>
      </c>
      <c r="BH17" s="242">
        <v>0</v>
      </c>
      <c r="BI17" s="242">
        <v>0</v>
      </c>
      <c r="BJ17" s="242">
        <v>0</v>
      </c>
      <c r="BK17" s="242">
        <v>0</v>
      </c>
      <c r="BL17" s="242">
        <v>0</v>
      </c>
      <c r="BM17" s="242">
        <v>0</v>
      </c>
      <c r="BN17" s="242">
        <v>2</v>
      </c>
      <c r="BO17" s="242">
        <v>18</v>
      </c>
      <c r="BP17" s="242">
        <v>5</v>
      </c>
      <c r="BQ17" s="242">
        <v>5</v>
      </c>
      <c r="BR17" s="242">
        <v>7</v>
      </c>
      <c r="BS17" s="242">
        <v>37</v>
      </c>
      <c r="BT17" s="242">
        <v>24</v>
      </c>
      <c r="BU17" s="242">
        <v>81</v>
      </c>
      <c r="BV17" s="242">
        <v>37</v>
      </c>
      <c r="BW17" s="92">
        <v>216</v>
      </c>
      <c r="BX17" s="92">
        <v>132</v>
      </c>
      <c r="BY17" s="92">
        <v>62</v>
      </c>
      <c r="BZ17" s="92">
        <v>56</v>
      </c>
      <c r="CA17" s="92" t="s">
        <v>482</v>
      </c>
      <c r="CB17" s="92" t="s">
        <v>482</v>
      </c>
      <c r="CC17" s="92">
        <v>120</v>
      </c>
      <c r="CD17" s="92">
        <v>436</v>
      </c>
      <c r="CE17" s="92">
        <v>240</v>
      </c>
      <c r="CF17" s="92">
        <v>153</v>
      </c>
      <c r="CG17" s="92">
        <v>212</v>
      </c>
      <c r="CH17" s="92">
        <v>150</v>
      </c>
      <c r="CI17" s="92">
        <v>210</v>
      </c>
      <c r="CJ17" s="92">
        <v>182</v>
      </c>
      <c r="CK17" s="92">
        <v>181</v>
      </c>
      <c r="CL17" s="92">
        <v>55</v>
      </c>
      <c r="CM17" s="92">
        <v>105</v>
      </c>
      <c r="CN17" s="92">
        <v>54</v>
      </c>
      <c r="CO17" s="92">
        <v>252</v>
      </c>
      <c r="CP17" s="92">
        <v>96</v>
      </c>
      <c r="CQ17" s="92">
        <v>98</v>
      </c>
      <c r="CR17" s="92">
        <v>86</v>
      </c>
      <c r="CS17" s="92">
        <v>134</v>
      </c>
      <c r="CT17" s="92">
        <v>138</v>
      </c>
      <c r="CU17" s="92">
        <v>32</v>
      </c>
      <c r="CV17" s="72">
        <v>21</v>
      </c>
      <c r="CW17" s="92">
        <v>24</v>
      </c>
      <c r="CX17" s="92">
        <v>17</v>
      </c>
      <c r="CY17" s="92">
        <v>3</v>
      </c>
      <c r="CZ17" s="92">
        <v>6</v>
      </c>
      <c r="DA17" s="92">
        <v>0</v>
      </c>
      <c r="DB17" s="92">
        <v>0</v>
      </c>
      <c r="DC17" s="92">
        <v>0</v>
      </c>
      <c r="DD17" s="92">
        <v>0</v>
      </c>
      <c r="DE17" s="92">
        <v>0</v>
      </c>
      <c r="DF17" s="92">
        <v>0</v>
      </c>
      <c r="DG17" s="92">
        <v>0</v>
      </c>
      <c r="DH17" s="92">
        <v>1</v>
      </c>
    </row>
    <row r="18" spans="1:112" ht="15.75" customHeight="1" x14ac:dyDescent="0.2">
      <c r="A18" s="241" t="s">
        <v>527</v>
      </c>
      <c r="B18" s="177" t="s">
        <v>514</v>
      </c>
      <c r="C18" s="170"/>
      <c r="D18" s="242" t="s">
        <v>533</v>
      </c>
      <c r="E18" s="117"/>
      <c r="F18" s="117"/>
      <c r="G18" s="242" t="s">
        <v>45</v>
      </c>
      <c r="H18" s="242" t="s">
        <v>559</v>
      </c>
      <c r="I18" s="78"/>
      <c r="J18" s="78"/>
      <c r="K18" s="233"/>
      <c r="L18" s="233"/>
      <c r="M18" s="233"/>
      <c r="N18" s="233"/>
      <c r="O18" s="234"/>
      <c r="P18" s="234"/>
      <c r="Q18" s="233"/>
      <c r="R18" s="233"/>
      <c r="S18" s="233"/>
      <c r="T18" s="233"/>
      <c r="U18" s="233"/>
      <c r="V18" s="233"/>
      <c r="W18" s="242">
        <v>0</v>
      </c>
      <c r="X18" s="242">
        <v>0</v>
      </c>
      <c r="Y18" s="234"/>
      <c r="Z18" s="234"/>
      <c r="AA18" s="242">
        <v>0</v>
      </c>
      <c r="AB18" s="242">
        <v>0</v>
      </c>
      <c r="AC18" s="233"/>
      <c r="AD18" s="233"/>
      <c r="AE18" s="242">
        <v>0</v>
      </c>
      <c r="AF18" s="242">
        <v>0</v>
      </c>
      <c r="AG18" s="233"/>
      <c r="AH18" s="233"/>
      <c r="AI18" s="242">
        <v>0</v>
      </c>
      <c r="AJ18" s="242">
        <v>0</v>
      </c>
      <c r="AK18" s="233"/>
      <c r="AL18" s="233"/>
      <c r="AM18" s="242">
        <v>0</v>
      </c>
      <c r="AN18" s="242">
        <v>0</v>
      </c>
      <c r="AO18" s="242">
        <v>0</v>
      </c>
      <c r="AP18" s="242">
        <v>0</v>
      </c>
      <c r="AQ18" s="242">
        <v>0</v>
      </c>
      <c r="AR18" s="242">
        <v>0</v>
      </c>
      <c r="AS18" s="242">
        <v>0</v>
      </c>
      <c r="AT18" s="242">
        <v>0</v>
      </c>
      <c r="AU18" s="242">
        <v>0</v>
      </c>
      <c r="AV18" s="242">
        <v>0</v>
      </c>
      <c r="AW18" s="242">
        <v>0</v>
      </c>
      <c r="AX18" s="242">
        <v>0</v>
      </c>
      <c r="AY18" s="242">
        <v>0</v>
      </c>
      <c r="AZ18" s="242">
        <v>0</v>
      </c>
      <c r="BA18" s="242">
        <v>0</v>
      </c>
      <c r="BB18" s="242">
        <v>0</v>
      </c>
      <c r="BC18" s="242">
        <v>0</v>
      </c>
      <c r="BD18" s="242">
        <v>0</v>
      </c>
      <c r="BE18" s="242">
        <v>0</v>
      </c>
      <c r="BF18" s="242">
        <v>0</v>
      </c>
      <c r="BG18" s="242">
        <v>2</v>
      </c>
      <c r="BH18" s="242">
        <v>0</v>
      </c>
      <c r="BI18" s="242">
        <v>1</v>
      </c>
      <c r="BJ18" s="242">
        <v>0</v>
      </c>
      <c r="BK18" s="242">
        <v>0</v>
      </c>
      <c r="BL18" s="242">
        <v>0</v>
      </c>
      <c r="BM18" s="242">
        <v>0</v>
      </c>
      <c r="BN18" s="242">
        <v>0</v>
      </c>
      <c r="BO18" s="242">
        <v>0</v>
      </c>
      <c r="BP18" s="242">
        <v>0</v>
      </c>
      <c r="BQ18" s="242">
        <v>4</v>
      </c>
      <c r="BR18" s="242">
        <v>4</v>
      </c>
      <c r="BS18" s="242">
        <v>3</v>
      </c>
      <c r="BT18" s="242">
        <v>22</v>
      </c>
      <c r="BU18" s="242">
        <v>25</v>
      </c>
      <c r="BV18" s="242">
        <v>10</v>
      </c>
      <c r="BW18" s="92">
        <v>40</v>
      </c>
      <c r="BX18" s="92">
        <v>40</v>
      </c>
      <c r="BY18" s="92">
        <v>84</v>
      </c>
      <c r="BZ18" s="92">
        <v>60</v>
      </c>
      <c r="CA18" s="92" t="s">
        <v>482</v>
      </c>
      <c r="CB18" s="92" t="s">
        <v>482</v>
      </c>
      <c r="CC18" s="92">
        <v>180</v>
      </c>
      <c r="CD18" s="92">
        <v>106</v>
      </c>
      <c r="CE18" s="92">
        <v>360</v>
      </c>
      <c r="CF18" s="92">
        <v>249</v>
      </c>
      <c r="CG18" s="92">
        <v>278</v>
      </c>
      <c r="CH18" s="92">
        <v>184</v>
      </c>
      <c r="CI18" s="92">
        <v>160</v>
      </c>
      <c r="CJ18" s="92">
        <v>62</v>
      </c>
      <c r="CK18" s="92">
        <v>102</v>
      </c>
      <c r="CL18" s="92">
        <v>49</v>
      </c>
      <c r="CM18" s="92">
        <v>178</v>
      </c>
      <c r="CN18" s="92">
        <v>88</v>
      </c>
      <c r="CO18" s="92">
        <v>280</v>
      </c>
      <c r="CP18" s="92">
        <v>164</v>
      </c>
      <c r="CQ18" s="92">
        <v>182</v>
      </c>
      <c r="CR18" s="92">
        <v>120</v>
      </c>
      <c r="CS18" s="92">
        <v>137</v>
      </c>
      <c r="CT18" s="92">
        <v>70</v>
      </c>
      <c r="CU18" s="92">
        <v>45</v>
      </c>
      <c r="CV18" s="92">
        <v>27</v>
      </c>
      <c r="CW18" s="92">
        <v>50</v>
      </c>
      <c r="CX18" s="92">
        <v>62</v>
      </c>
      <c r="CY18" s="92">
        <v>17</v>
      </c>
      <c r="CZ18" s="92">
        <v>21</v>
      </c>
      <c r="DA18" s="92">
        <v>0</v>
      </c>
      <c r="DB18" s="92">
        <v>0</v>
      </c>
      <c r="DC18" s="92">
        <v>0</v>
      </c>
      <c r="DD18" s="92">
        <v>0</v>
      </c>
      <c r="DE18" s="92">
        <v>26</v>
      </c>
      <c r="DF18" s="92">
        <v>19</v>
      </c>
      <c r="DG18" s="92">
        <v>0</v>
      </c>
      <c r="DH18" s="92">
        <v>0</v>
      </c>
    </row>
    <row r="19" spans="1:112" ht="15.75" customHeight="1" x14ac:dyDescent="0.2">
      <c r="A19" s="241" t="s">
        <v>527</v>
      </c>
      <c r="B19" s="177" t="s">
        <v>515</v>
      </c>
      <c r="C19" s="170"/>
      <c r="D19" s="242" t="s">
        <v>537</v>
      </c>
      <c r="E19" s="117"/>
      <c r="F19" s="117"/>
      <c r="G19" s="242" t="s">
        <v>29</v>
      </c>
      <c r="H19" s="242" t="s">
        <v>29</v>
      </c>
      <c r="I19" s="78"/>
      <c r="J19" s="78"/>
      <c r="K19" s="233"/>
      <c r="L19" s="233"/>
      <c r="M19" s="233"/>
      <c r="N19" s="233"/>
      <c r="O19" s="234"/>
      <c r="P19" s="234"/>
      <c r="Q19" s="233"/>
      <c r="R19" s="233"/>
      <c r="S19" s="233"/>
      <c r="T19" s="233"/>
      <c r="U19" s="233"/>
      <c r="V19" s="233"/>
      <c r="W19" s="243">
        <v>0</v>
      </c>
      <c r="X19" s="243">
        <v>0</v>
      </c>
      <c r="Y19" s="234"/>
      <c r="Z19" s="234"/>
      <c r="AA19" s="243">
        <v>0</v>
      </c>
      <c r="AB19" s="243">
        <v>0</v>
      </c>
      <c r="AC19" s="233"/>
      <c r="AD19" s="233"/>
      <c r="AE19" s="243">
        <v>0</v>
      </c>
      <c r="AF19" s="243">
        <v>0</v>
      </c>
      <c r="AG19" s="233"/>
      <c r="AH19" s="233"/>
      <c r="AI19" s="243">
        <v>0</v>
      </c>
      <c r="AJ19" s="243">
        <v>0</v>
      </c>
      <c r="AK19" s="233"/>
      <c r="AL19" s="233"/>
      <c r="AM19" s="243">
        <v>0</v>
      </c>
      <c r="AN19" s="243">
        <v>0</v>
      </c>
      <c r="AO19" s="243">
        <v>0</v>
      </c>
      <c r="AP19" s="243">
        <v>0</v>
      </c>
      <c r="AQ19" s="243">
        <v>0</v>
      </c>
      <c r="AR19" s="243">
        <v>0</v>
      </c>
      <c r="AS19" s="243">
        <v>0</v>
      </c>
      <c r="AT19" s="243">
        <v>0</v>
      </c>
      <c r="AU19" s="243">
        <v>0</v>
      </c>
      <c r="AV19" s="243">
        <v>0</v>
      </c>
      <c r="AW19" s="243">
        <v>0</v>
      </c>
      <c r="AX19" s="243">
        <v>0</v>
      </c>
      <c r="AY19" s="243">
        <v>0</v>
      </c>
      <c r="AZ19" s="243">
        <v>0</v>
      </c>
      <c r="BA19" s="243">
        <v>0</v>
      </c>
      <c r="BB19" s="243">
        <v>0</v>
      </c>
      <c r="BC19" s="243">
        <v>0</v>
      </c>
      <c r="BD19" s="243">
        <v>0</v>
      </c>
      <c r="BE19" s="243">
        <v>0</v>
      </c>
      <c r="BF19" s="243">
        <v>0</v>
      </c>
      <c r="BG19" s="243">
        <v>0</v>
      </c>
      <c r="BH19" s="243">
        <v>0</v>
      </c>
      <c r="BI19" s="243">
        <v>0</v>
      </c>
      <c r="BJ19" s="243">
        <v>0</v>
      </c>
      <c r="BK19" s="243">
        <v>0</v>
      </c>
      <c r="BL19" s="243">
        <v>1</v>
      </c>
      <c r="BM19" s="243">
        <v>0</v>
      </c>
      <c r="BN19" s="243">
        <v>0</v>
      </c>
      <c r="BO19" s="243">
        <v>1</v>
      </c>
      <c r="BP19" s="243">
        <v>0</v>
      </c>
      <c r="BQ19" s="243">
        <v>0</v>
      </c>
      <c r="BR19" s="243">
        <v>1</v>
      </c>
      <c r="BS19" s="243">
        <v>3</v>
      </c>
      <c r="BT19" s="243">
        <v>4</v>
      </c>
      <c r="BU19" s="243">
        <v>1</v>
      </c>
      <c r="BV19" s="243">
        <v>3</v>
      </c>
      <c r="BW19" s="93">
        <v>17</v>
      </c>
      <c r="BX19" s="93">
        <v>23</v>
      </c>
      <c r="BY19" s="93">
        <v>3</v>
      </c>
      <c r="BZ19" s="93">
        <v>3</v>
      </c>
      <c r="CA19" s="93">
        <v>15</v>
      </c>
      <c r="CB19" s="93">
        <v>36</v>
      </c>
      <c r="CC19" s="93">
        <v>25</v>
      </c>
      <c r="CD19" s="93">
        <v>75</v>
      </c>
      <c r="CE19" s="93">
        <v>8</v>
      </c>
      <c r="CF19" s="93">
        <v>37</v>
      </c>
      <c r="CG19" s="93">
        <v>119</v>
      </c>
      <c r="CH19" s="93">
        <v>89</v>
      </c>
      <c r="CI19" s="93">
        <v>94</v>
      </c>
      <c r="CJ19" s="93">
        <v>16</v>
      </c>
      <c r="CK19" s="93">
        <v>225</v>
      </c>
      <c r="CL19" s="93">
        <v>135</v>
      </c>
      <c r="CM19" s="93">
        <v>400</v>
      </c>
      <c r="CN19" s="93">
        <v>280</v>
      </c>
      <c r="CO19" s="93">
        <v>112</v>
      </c>
      <c r="CP19" s="93">
        <v>46</v>
      </c>
      <c r="CQ19" s="93">
        <v>148</v>
      </c>
      <c r="CR19" s="93">
        <v>67</v>
      </c>
      <c r="CS19" s="72">
        <v>2400</v>
      </c>
      <c r="CT19" s="72">
        <v>464</v>
      </c>
      <c r="CU19" s="93">
        <v>121</v>
      </c>
      <c r="CV19" s="93">
        <v>92</v>
      </c>
      <c r="CW19" s="93">
        <v>218</v>
      </c>
      <c r="CX19" s="93">
        <v>232</v>
      </c>
      <c r="CY19" s="93">
        <v>28</v>
      </c>
      <c r="CZ19" s="93">
        <v>47</v>
      </c>
      <c r="DA19" s="93">
        <v>5</v>
      </c>
      <c r="DB19" s="93">
        <v>1</v>
      </c>
      <c r="DC19" s="93">
        <v>2</v>
      </c>
      <c r="DD19" s="93">
        <v>0</v>
      </c>
      <c r="DE19" s="93">
        <v>21</v>
      </c>
      <c r="DF19" s="93">
        <v>31</v>
      </c>
      <c r="DG19" s="93" t="s">
        <v>482</v>
      </c>
      <c r="DH19" s="93" t="s">
        <v>482</v>
      </c>
    </row>
    <row r="20" spans="1:112" ht="15.75" customHeight="1" x14ac:dyDescent="0.2">
      <c r="A20" s="241" t="s">
        <v>527</v>
      </c>
      <c r="B20" s="177" t="s">
        <v>516</v>
      </c>
      <c r="C20" s="170"/>
      <c r="D20" s="242" t="s">
        <v>538</v>
      </c>
      <c r="E20" s="117"/>
      <c r="F20" s="117"/>
      <c r="G20" s="242" t="s">
        <v>29</v>
      </c>
      <c r="H20" s="160" t="s">
        <v>45</v>
      </c>
      <c r="I20" s="78"/>
      <c r="J20" s="78"/>
      <c r="K20" s="233"/>
      <c r="L20" s="233"/>
      <c r="M20" s="233"/>
      <c r="N20" s="233"/>
      <c r="O20" s="234"/>
      <c r="P20" s="234"/>
      <c r="Q20" s="233"/>
      <c r="R20" s="233"/>
      <c r="S20" s="233"/>
      <c r="T20" s="233"/>
      <c r="U20" s="233"/>
      <c r="V20" s="233"/>
      <c r="W20" s="161">
        <v>0</v>
      </c>
      <c r="X20" s="161">
        <v>0</v>
      </c>
      <c r="Y20" s="234"/>
      <c r="Z20" s="234"/>
      <c r="AA20" s="161">
        <v>0</v>
      </c>
      <c r="AB20" s="161">
        <v>0</v>
      </c>
      <c r="AC20" s="233"/>
      <c r="AD20" s="233"/>
      <c r="AE20" s="161">
        <v>0</v>
      </c>
      <c r="AF20" s="161">
        <v>0</v>
      </c>
      <c r="AG20" s="233"/>
      <c r="AH20" s="233"/>
      <c r="AI20" s="161">
        <v>0</v>
      </c>
      <c r="AJ20" s="161">
        <v>0</v>
      </c>
      <c r="AK20" s="233"/>
      <c r="AL20" s="233"/>
      <c r="AM20" s="161">
        <v>0</v>
      </c>
      <c r="AN20" s="161">
        <v>0</v>
      </c>
      <c r="AO20" s="161">
        <v>0</v>
      </c>
      <c r="AP20" s="161">
        <v>1</v>
      </c>
      <c r="AQ20" s="161">
        <v>0</v>
      </c>
      <c r="AR20" s="161">
        <v>1</v>
      </c>
      <c r="AS20" s="161">
        <v>0</v>
      </c>
      <c r="AT20" s="161">
        <v>0</v>
      </c>
      <c r="AU20" s="161">
        <v>0</v>
      </c>
      <c r="AV20" s="161">
        <v>1</v>
      </c>
      <c r="AW20" s="161">
        <v>0</v>
      </c>
      <c r="AX20" s="161">
        <v>1</v>
      </c>
      <c r="AY20" s="161">
        <v>0</v>
      </c>
      <c r="AZ20" s="161">
        <v>0</v>
      </c>
      <c r="BA20" s="161">
        <v>0</v>
      </c>
      <c r="BB20" s="161">
        <v>0</v>
      </c>
      <c r="BC20" s="161">
        <v>2</v>
      </c>
      <c r="BD20" s="161">
        <v>0</v>
      </c>
      <c r="BE20" s="161">
        <v>3</v>
      </c>
      <c r="BF20" s="161">
        <v>1</v>
      </c>
      <c r="BG20" s="161">
        <v>3</v>
      </c>
      <c r="BH20" s="161">
        <v>1</v>
      </c>
      <c r="BI20" s="161">
        <v>0</v>
      </c>
      <c r="BJ20" s="161">
        <v>0</v>
      </c>
      <c r="BK20" s="161">
        <v>0</v>
      </c>
      <c r="BL20" s="161">
        <v>0</v>
      </c>
      <c r="BM20" s="161">
        <v>0</v>
      </c>
      <c r="BN20" s="161">
        <v>0</v>
      </c>
      <c r="BO20" s="161">
        <v>5</v>
      </c>
      <c r="BP20" s="161">
        <v>3</v>
      </c>
      <c r="BQ20" s="161">
        <v>7</v>
      </c>
      <c r="BR20" s="161">
        <v>4</v>
      </c>
      <c r="BS20" s="161">
        <v>12</v>
      </c>
      <c r="BT20" s="161">
        <v>8</v>
      </c>
      <c r="BU20" s="161">
        <v>13</v>
      </c>
      <c r="BV20" s="161">
        <v>22</v>
      </c>
      <c r="BW20" s="77">
        <v>36</v>
      </c>
      <c r="BX20" s="77">
        <v>31</v>
      </c>
      <c r="BY20" s="77">
        <v>6</v>
      </c>
      <c r="BZ20" s="77">
        <v>2</v>
      </c>
      <c r="CA20" s="77">
        <v>40</v>
      </c>
      <c r="CB20" s="77">
        <v>66</v>
      </c>
      <c r="CC20" s="77" t="s">
        <v>482</v>
      </c>
      <c r="CD20" s="77" t="s">
        <v>482</v>
      </c>
      <c r="CE20" s="77" t="s">
        <v>482</v>
      </c>
      <c r="CF20" s="77" t="s">
        <v>482</v>
      </c>
      <c r="CG20" s="77" t="s">
        <v>482</v>
      </c>
      <c r="CH20" s="77" t="s">
        <v>482</v>
      </c>
      <c r="CI20" s="77">
        <v>236</v>
      </c>
      <c r="CJ20" s="77">
        <v>94</v>
      </c>
      <c r="CK20" s="77">
        <v>1221</v>
      </c>
      <c r="CL20" s="77">
        <v>204</v>
      </c>
      <c r="CM20" s="77">
        <v>856</v>
      </c>
      <c r="CN20" s="77">
        <v>416</v>
      </c>
      <c r="CO20" s="77">
        <v>854</v>
      </c>
      <c r="CP20" s="77">
        <v>402</v>
      </c>
      <c r="CQ20" s="77">
        <v>1344</v>
      </c>
      <c r="CR20" s="77">
        <v>456</v>
      </c>
      <c r="CS20" s="77">
        <v>1040</v>
      </c>
      <c r="CT20" s="77">
        <v>824</v>
      </c>
      <c r="CU20" s="77">
        <v>1932</v>
      </c>
      <c r="CV20" s="77">
        <v>1182</v>
      </c>
      <c r="CW20" s="77">
        <v>1440</v>
      </c>
      <c r="CX20" s="77">
        <v>1336</v>
      </c>
      <c r="CY20" s="77">
        <v>260</v>
      </c>
      <c r="CZ20" s="77">
        <v>175</v>
      </c>
      <c r="DA20" s="77">
        <v>61</v>
      </c>
      <c r="DB20" s="77">
        <v>85</v>
      </c>
      <c r="DC20" s="77">
        <v>3</v>
      </c>
      <c r="DD20" s="77">
        <v>0</v>
      </c>
      <c r="DE20" s="77">
        <v>176</v>
      </c>
      <c r="DF20" s="77">
        <v>306</v>
      </c>
      <c r="DG20" s="77" t="s">
        <v>482</v>
      </c>
      <c r="DH20" s="77" t="s">
        <v>482</v>
      </c>
    </row>
    <row r="21" spans="1:112" ht="15.75" customHeight="1" x14ac:dyDescent="0.2">
      <c r="A21" s="241" t="s">
        <v>527</v>
      </c>
      <c r="B21" s="177">
        <v>50</v>
      </c>
      <c r="C21" s="170"/>
      <c r="D21" s="242" t="s">
        <v>539</v>
      </c>
      <c r="E21" s="117"/>
      <c r="F21" s="117"/>
      <c r="G21" s="242" t="s">
        <v>554</v>
      </c>
      <c r="H21" s="160" t="s">
        <v>23</v>
      </c>
      <c r="I21" s="78"/>
      <c r="J21" s="78"/>
      <c r="K21" s="233"/>
      <c r="L21" s="233"/>
      <c r="M21" s="233"/>
      <c r="N21" s="233"/>
      <c r="O21" s="234"/>
      <c r="P21" s="234"/>
      <c r="Q21" s="233"/>
      <c r="R21" s="233"/>
      <c r="S21" s="233"/>
      <c r="T21" s="233"/>
      <c r="U21" s="233"/>
      <c r="V21" s="233"/>
      <c r="W21" s="161">
        <v>0</v>
      </c>
      <c r="X21" s="161">
        <v>0</v>
      </c>
      <c r="Y21" s="234"/>
      <c r="Z21" s="234"/>
      <c r="AA21" s="161">
        <v>0</v>
      </c>
      <c r="AB21" s="161">
        <v>0</v>
      </c>
      <c r="AC21" s="233"/>
      <c r="AD21" s="233"/>
      <c r="AE21" s="161">
        <v>0</v>
      </c>
      <c r="AF21" s="161">
        <v>0</v>
      </c>
      <c r="AG21" s="233"/>
      <c r="AH21" s="233"/>
      <c r="AI21" s="161">
        <v>0</v>
      </c>
      <c r="AJ21" s="161">
        <v>0</v>
      </c>
      <c r="AK21" s="233"/>
      <c r="AL21" s="233"/>
      <c r="AM21" s="161">
        <v>0</v>
      </c>
      <c r="AN21" s="161">
        <v>0</v>
      </c>
      <c r="AO21" s="161">
        <v>0</v>
      </c>
      <c r="AP21" s="161">
        <v>0</v>
      </c>
      <c r="AQ21" s="161">
        <v>0</v>
      </c>
      <c r="AR21" s="161">
        <v>0</v>
      </c>
      <c r="AS21" s="161">
        <v>0</v>
      </c>
      <c r="AT21" s="161">
        <v>0</v>
      </c>
      <c r="AU21" s="161">
        <v>1</v>
      </c>
      <c r="AV21" s="161">
        <v>0</v>
      </c>
      <c r="AW21" s="161">
        <v>0</v>
      </c>
      <c r="AX21" s="161">
        <v>0</v>
      </c>
      <c r="AY21" s="161">
        <v>0</v>
      </c>
      <c r="AZ21" s="161">
        <v>0</v>
      </c>
      <c r="BA21" s="161">
        <v>0</v>
      </c>
      <c r="BB21" s="161">
        <v>0</v>
      </c>
      <c r="BC21" s="161">
        <v>0</v>
      </c>
      <c r="BD21" s="161">
        <v>0</v>
      </c>
      <c r="BE21" s="161">
        <v>0</v>
      </c>
      <c r="BF21" s="161">
        <v>2</v>
      </c>
      <c r="BG21" s="161">
        <v>0</v>
      </c>
      <c r="BH21" s="161">
        <v>0</v>
      </c>
      <c r="BI21" s="161">
        <v>0</v>
      </c>
      <c r="BJ21" s="161">
        <v>0</v>
      </c>
      <c r="BK21" s="161">
        <v>0</v>
      </c>
      <c r="BL21" s="161">
        <v>0</v>
      </c>
      <c r="BM21" s="161">
        <v>0</v>
      </c>
      <c r="BN21" s="161">
        <v>0</v>
      </c>
      <c r="BO21" s="161">
        <v>1</v>
      </c>
      <c r="BP21" s="161">
        <v>0</v>
      </c>
      <c r="BQ21" s="161">
        <v>8</v>
      </c>
      <c r="BR21" s="161">
        <v>5</v>
      </c>
      <c r="BS21" s="161">
        <v>15</v>
      </c>
      <c r="BT21" s="161">
        <v>12</v>
      </c>
      <c r="BU21" s="161">
        <v>11</v>
      </c>
      <c r="BV21" s="161">
        <v>31</v>
      </c>
      <c r="BW21" s="77">
        <v>17</v>
      </c>
      <c r="BX21" s="77">
        <v>19</v>
      </c>
      <c r="BY21" s="77" t="s">
        <v>482</v>
      </c>
      <c r="BZ21" s="77" t="s">
        <v>482</v>
      </c>
      <c r="CA21" s="77" t="s">
        <v>482</v>
      </c>
      <c r="CB21" s="77" t="s">
        <v>482</v>
      </c>
      <c r="CC21" s="77" t="s">
        <v>482</v>
      </c>
      <c r="CD21" s="77" t="s">
        <v>482</v>
      </c>
      <c r="CE21" s="77" t="s">
        <v>482</v>
      </c>
      <c r="CF21" s="77" t="s">
        <v>482</v>
      </c>
      <c r="CG21" s="77" t="s">
        <v>482</v>
      </c>
      <c r="CH21" s="77" t="s">
        <v>482</v>
      </c>
      <c r="CI21" s="77" t="s">
        <v>482</v>
      </c>
      <c r="CJ21" s="77" t="s">
        <v>482</v>
      </c>
      <c r="CK21" s="77" t="s">
        <v>482</v>
      </c>
      <c r="CL21" s="77" t="s">
        <v>482</v>
      </c>
      <c r="CM21" s="77" t="s">
        <v>482</v>
      </c>
      <c r="CN21" s="77" t="s">
        <v>482</v>
      </c>
      <c r="CO21" s="77" t="s">
        <v>482</v>
      </c>
      <c r="CP21" s="77" t="s">
        <v>482</v>
      </c>
      <c r="CQ21" s="77"/>
      <c r="CR21" s="77"/>
      <c r="CS21" s="77"/>
      <c r="CT21" s="77"/>
      <c r="CU21" s="77"/>
      <c r="CV21" s="77"/>
      <c r="CW21" s="77"/>
      <c r="CX21" s="77"/>
      <c r="CY21" s="77"/>
      <c r="CZ21" s="77"/>
      <c r="DA21" s="77"/>
      <c r="DB21" s="77"/>
      <c r="DC21" s="77"/>
      <c r="DD21" s="77"/>
      <c r="DE21" s="77"/>
      <c r="DF21" s="77"/>
      <c r="DG21" s="77"/>
      <c r="DH21" s="77"/>
    </row>
    <row r="22" spans="1:112" s="213" customFormat="1" ht="15.75" customHeight="1" x14ac:dyDescent="0.2">
      <c r="A22" s="241" t="s">
        <v>527</v>
      </c>
      <c r="B22" s="177">
        <v>41</v>
      </c>
      <c r="C22" s="208"/>
      <c r="D22" s="242" t="s">
        <v>540</v>
      </c>
      <c r="E22" s="209"/>
      <c r="F22" s="209"/>
      <c r="G22" s="242" t="s">
        <v>28</v>
      </c>
      <c r="H22" s="160" t="s">
        <v>552</v>
      </c>
      <c r="I22" s="110"/>
      <c r="J22" s="110"/>
      <c r="K22" s="235"/>
      <c r="L22" s="235"/>
      <c r="M22" s="235"/>
      <c r="N22" s="235"/>
      <c r="O22" s="236"/>
      <c r="P22" s="236"/>
      <c r="Q22" s="235"/>
      <c r="R22" s="235"/>
      <c r="S22" s="235"/>
      <c r="T22" s="235"/>
      <c r="U22" s="235"/>
      <c r="V22" s="235"/>
      <c r="W22" s="161">
        <v>0</v>
      </c>
      <c r="X22" s="161">
        <v>0</v>
      </c>
      <c r="Y22" s="236"/>
      <c r="Z22" s="236"/>
      <c r="AA22" s="161">
        <v>0</v>
      </c>
      <c r="AB22" s="161">
        <v>0</v>
      </c>
      <c r="AC22" s="235"/>
      <c r="AD22" s="235"/>
      <c r="AE22" s="161">
        <v>0</v>
      </c>
      <c r="AF22" s="161">
        <v>0</v>
      </c>
      <c r="AG22" s="235"/>
      <c r="AH22" s="235"/>
      <c r="AI22" s="161">
        <v>0</v>
      </c>
      <c r="AJ22" s="161">
        <v>0</v>
      </c>
      <c r="AK22" s="235"/>
      <c r="AL22" s="235"/>
      <c r="AM22" s="161">
        <v>0</v>
      </c>
      <c r="AN22" s="161">
        <v>0</v>
      </c>
      <c r="AO22" s="161">
        <v>0</v>
      </c>
      <c r="AP22" s="161">
        <v>0</v>
      </c>
      <c r="AQ22" s="161">
        <v>0</v>
      </c>
      <c r="AR22" s="161">
        <v>0</v>
      </c>
      <c r="AS22" s="161">
        <v>0</v>
      </c>
      <c r="AT22" s="161">
        <v>0</v>
      </c>
      <c r="AU22" s="161">
        <v>0</v>
      </c>
      <c r="AV22" s="161">
        <v>0</v>
      </c>
      <c r="AW22" s="161">
        <v>0</v>
      </c>
      <c r="AX22" s="161">
        <v>0</v>
      </c>
      <c r="AY22" s="161">
        <v>0</v>
      </c>
      <c r="AZ22" s="161">
        <v>0</v>
      </c>
      <c r="BA22" s="161">
        <v>0</v>
      </c>
      <c r="BB22" s="161">
        <v>0</v>
      </c>
      <c r="BC22" s="161">
        <v>0</v>
      </c>
      <c r="BD22" s="161">
        <v>0</v>
      </c>
      <c r="BE22" s="161">
        <v>0</v>
      </c>
      <c r="BF22" s="161">
        <v>0</v>
      </c>
      <c r="BG22" s="161">
        <v>1</v>
      </c>
      <c r="BH22" s="161">
        <v>0</v>
      </c>
      <c r="BI22" s="161">
        <v>0</v>
      </c>
      <c r="BJ22" s="161">
        <v>0</v>
      </c>
      <c r="BK22" s="161">
        <v>0</v>
      </c>
      <c r="BL22" s="161">
        <v>0</v>
      </c>
      <c r="BM22" s="161">
        <v>0</v>
      </c>
      <c r="BN22" s="161">
        <v>1</v>
      </c>
      <c r="BO22" s="161">
        <v>0</v>
      </c>
      <c r="BP22" s="161">
        <v>0</v>
      </c>
      <c r="BQ22" s="161">
        <v>0</v>
      </c>
      <c r="BR22" s="161">
        <v>0</v>
      </c>
      <c r="BS22" s="161">
        <v>13</v>
      </c>
      <c r="BT22" s="161">
        <v>8</v>
      </c>
      <c r="BU22" s="161">
        <v>36</v>
      </c>
      <c r="BV22" s="161">
        <v>4</v>
      </c>
      <c r="BW22" s="77">
        <v>308</v>
      </c>
      <c r="BX22" s="77">
        <v>28</v>
      </c>
      <c r="BY22" s="77">
        <v>46</v>
      </c>
      <c r="BZ22" s="77">
        <v>18</v>
      </c>
      <c r="CA22" s="77">
        <v>150</v>
      </c>
      <c r="CB22" s="77">
        <v>96</v>
      </c>
      <c r="CC22" s="77">
        <v>33</v>
      </c>
      <c r="CD22" s="77">
        <v>40</v>
      </c>
      <c r="CE22" s="77">
        <v>116</v>
      </c>
      <c r="CF22" s="77">
        <v>104</v>
      </c>
      <c r="CG22" s="77" t="s">
        <v>482</v>
      </c>
      <c r="CH22" s="77" t="s">
        <v>482</v>
      </c>
      <c r="CI22" s="77">
        <v>164</v>
      </c>
      <c r="CJ22" s="77">
        <v>84</v>
      </c>
      <c r="CK22" s="77">
        <v>228</v>
      </c>
      <c r="CL22" s="77">
        <v>67</v>
      </c>
      <c r="CM22" s="77">
        <v>240</v>
      </c>
      <c r="CN22" s="77">
        <v>50</v>
      </c>
      <c r="CO22" s="77">
        <v>104</v>
      </c>
      <c r="CP22" s="77">
        <v>62</v>
      </c>
      <c r="CQ22" s="77">
        <v>112</v>
      </c>
      <c r="CR22" s="77">
        <v>52</v>
      </c>
      <c r="CS22" s="77">
        <v>62</v>
      </c>
      <c r="CT22" s="77">
        <v>32</v>
      </c>
      <c r="CU22" s="77">
        <v>52</v>
      </c>
      <c r="CV22" s="77">
        <v>54</v>
      </c>
      <c r="CW22" s="77">
        <v>46</v>
      </c>
      <c r="CX22" s="77">
        <v>56</v>
      </c>
      <c r="CY22" s="77">
        <v>16</v>
      </c>
      <c r="CZ22" s="77">
        <v>14</v>
      </c>
      <c r="DA22" s="77">
        <v>0</v>
      </c>
      <c r="DB22" s="77">
        <v>0</v>
      </c>
      <c r="DC22" s="77">
        <v>0</v>
      </c>
      <c r="DD22" s="77">
        <v>0</v>
      </c>
      <c r="DE22" s="77">
        <v>1</v>
      </c>
      <c r="DF22" s="77">
        <v>1</v>
      </c>
      <c r="DG22" s="77" t="s">
        <v>482</v>
      </c>
      <c r="DH22" s="77" t="s">
        <v>482</v>
      </c>
    </row>
    <row r="23" spans="1:112" ht="15.75" customHeight="1" x14ac:dyDescent="0.2">
      <c r="A23" s="241" t="s">
        <v>527</v>
      </c>
      <c r="B23" s="177">
        <v>14</v>
      </c>
      <c r="C23" s="170"/>
      <c r="D23" s="242" t="s">
        <v>541</v>
      </c>
      <c r="E23" s="117"/>
      <c r="F23" s="117"/>
      <c r="G23" s="242" t="s">
        <v>28</v>
      </c>
      <c r="H23" s="160" t="s">
        <v>552</v>
      </c>
      <c r="I23" s="78"/>
      <c r="J23" s="78"/>
      <c r="K23" s="237"/>
      <c r="L23" s="237"/>
      <c r="M23" s="237"/>
      <c r="N23" s="237"/>
      <c r="O23" s="234"/>
      <c r="P23" s="234"/>
      <c r="Q23" s="237"/>
      <c r="R23" s="237"/>
      <c r="S23" s="237"/>
      <c r="T23" s="237"/>
      <c r="U23" s="237"/>
      <c r="V23" s="237"/>
      <c r="W23" s="161">
        <v>0</v>
      </c>
      <c r="X23" s="161">
        <v>0</v>
      </c>
      <c r="Y23" s="234"/>
      <c r="Z23" s="234"/>
      <c r="AA23" s="161">
        <v>0</v>
      </c>
      <c r="AB23" s="161">
        <v>0</v>
      </c>
      <c r="AC23" s="237"/>
      <c r="AD23" s="237"/>
      <c r="AE23" s="161">
        <v>0</v>
      </c>
      <c r="AF23" s="161">
        <v>0</v>
      </c>
      <c r="AG23" s="237"/>
      <c r="AH23" s="237"/>
      <c r="AI23" s="161">
        <v>0</v>
      </c>
      <c r="AJ23" s="161">
        <v>0</v>
      </c>
      <c r="AK23" s="237"/>
      <c r="AL23" s="237"/>
      <c r="AM23" s="161">
        <v>0</v>
      </c>
      <c r="AN23" s="161">
        <v>0</v>
      </c>
      <c r="AO23" s="161">
        <v>0</v>
      </c>
      <c r="AP23" s="161">
        <v>0</v>
      </c>
      <c r="AQ23" s="161">
        <v>0</v>
      </c>
      <c r="AR23" s="161">
        <v>0</v>
      </c>
      <c r="AS23" s="161">
        <v>0</v>
      </c>
      <c r="AT23" s="161">
        <v>0</v>
      </c>
      <c r="AU23" s="161">
        <v>0</v>
      </c>
      <c r="AV23" s="161">
        <v>0</v>
      </c>
      <c r="AW23" s="161">
        <v>0</v>
      </c>
      <c r="AX23" s="161">
        <v>0</v>
      </c>
      <c r="AY23" s="161">
        <v>0</v>
      </c>
      <c r="AZ23" s="161">
        <v>0</v>
      </c>
      <c r="BA23" s="161">
        <v>0</v>
      </c>
      <c r="BB23" s="161">
        <v>0</v>
      </c>
      <c r="BC23" s="161">
        <v>0</v>
      </c>
      <c r="BD23" s="161">
        <v>0</v>
      </c>
      <c r="BE23" s="161">
        <v>2</v>
      </c>
      <c r="BF23" s="161">
        <v>1</v>
      </c>
      <c r="BG23" s="161">
        <v>2</v>
      </c>
      <c r="BH23" s="161">
        <v>2</v>
      </c>
      <c r="BI23" s="161">
        <v>0</v>
      </c>
      <c r="BJ23" s="161">
        <v>0</v>
      </c>
      <c r="BK23" s="161">
        <v>0</v>
      </c>
      <c r="BL23" s="161">
        <v>0</v>
      </c>
      <c r="BM23" s="161">
        <v>1</v>
      </c>
      <c r="BN23" s="161">
        <v>0</v>
      </c>
      <c r="BO23" s="161">
        <v>2</v>
      </c>
      <c r="BP23" s="161">
        <v>0</v>
      </c>
      <c r="BQ23" s="161">
        <v>3</v>
      </c>
      <c r="BR23" s="161">
        <v>0</v>
      </c>
      <c r="BS23" s="161">
        <v>2</v>
      </c>
      <c r="BT23" s="161">
        <v>17</v>
      </c>
      <c r="BU23" s="161">
        <v>14</v>
      </c>
      <c r="BV23" s="161">
        <v>20</v>
      </c>
      <c r="BW23" s="77">
        <v>324</v>
      </c>
      <c r="BX23" s="77">
        <v>60</v>
      </c>
      <c r="BY23" s="77">
        <v>264</v>
      </c>
      <c r="BZ23" s="77">
        <v>68</v>
      </c>
      <c r="CA23" s="77">
        <v>150</v>
      </c>
      <c r="CB23" s="77">
        <v>96</v>
      </c>
      <c r="CC23" s="77">
        <v>73</v>
      </c>
      <c r="CD23" s="77">
        <v>91</v>
      </c>
      <c r="CE23" s="77">
        <v>78</v>
      </c>
      <c r="CF23" s="77">
        <v>121</v>
      </c>
      <c r="CG23" s="77">
        <v>220</v>
      </c>
      <c r="CH23" s="77">
        <v>120</v>
      </c>
      <c r="CI23" s="77">
        <v>51</v>
      </c>
      <c r="CJ23" s="77">
        <v>44</v>
      </c>
      <c r="CK23" s="77">
        <v>14</v>
      </c>
      <c r="CL23" s="77">
        <v>8</v>
      </c>
      <c r="CM23" s="77">
        <v>104</v>
      </c>
      <c r="CN23" s="77">
        <v>64</v>
      </c>
      <c r="CO23" s="77">
        <v>128</v>
      </c>
      <c r="CP23" s="77">
        <v>97</v>
      </c>
      <c r="CQ23" s="77">
        <v>65</v>
      </c>
      <c r="CR23" s="77">
        <v>61</v>
      </c>
      <c r="CS23" s="77">
        <v>97</v>
      </c>
      <c r="CT23" s="77">
        <v>111</v>
      </c>
      <c r="CU23" s="77">
        <v>79</v>
      </c>
      <c r="CV23" s="77">
        <v>117</v>
      </c>
      <c r="CW23" s="77">
        <v>68</v>
      </c>
      <c r="CX23" s="77">
        <v>100</v>
      </c>
      <c r="CY23" s="77">
        <v>21</v>
      </c>
      <c r="CZ23" s="77">
        <v>10</v>
      </c>
      <c r="DA23" s="77">
        <v>2</v>
      </c>
      <c r="DB23" s="77">
        <v>1</v>
      </c>
      <c r="DC23" s="77">
        <v>1</v>
      </c>
      <c r="DD23" s="77">
        <v>0</v>
      </c>
      <c r="DE23" s="77" t="s">
        <v>482</v>
      </c>
      <c r="DF23" s="77" t="s">
        <v>482</v>
      </c>
      <c r="DG23" s="77">
        <v>4</v>
      </c>
      <c r="DH23" s="77">
        <v>2</v>
      </c>
    </row>
    <row r="24" spans="1:112" ht="15.75" customHeight="1" x14ac:dyDescent="0.2">
      <c r="A24" s="241" t="s">
        <v>527</v>
      </c>
      <c r="B24" s="177">
        <v>15</v>
      </c>
      <c r="C24" s="185"/>
      <c r="D24" s="242" t="s">
        <v>542</v>
      </c>
      <c r="E24" s="117"/>
      <c r="F24" s="117"/>
      <c r="G24" s="242" t="s">
        <v>28</v>
      </c>
      <c r="H24" s="160" t="s">
        <v>28</v>
      </c>
      <c r="I24" s="237"/>
      <c r="J24" s="237"/>
      <c r="K24" s="237"/>
      <c r="L24" s="237"/>
      <c r="M24" s="237"/>
      <c r="N24" s="237"/>
      <c r="O24" s="234"/>
      <c r="P24" s="234"/>
      <c r="Q24" s="237"/>
      <c r="R24" s="237"/>
      <c r="S24" s="237"/>
      <c r="T24" s="237"/>
      <c r="U24" s="237"/>
      <c r="V24" s="237"/>
      <c r="W24" s="161">
        <v>0</v>
      </c>
      <c r="X24" s="161">
        <v>0</v>
      </c>
      <c r="Y24" s="234"/>
      <c r="Z24" s="234"/>
      <c r="AA24" s="161">
        <v>0</v>
      </c>
      <c r="AB24" s="161">
        <v>0</v>
      </c>
      <c r="AC24" s="237"/>
      <c r="AD24" s="237"/>
      <c r="AE24" s="161">
        <v>0</v>
      </c>
      <c r="AF24" s="161">
        <v>0</v>
      </c>
      <c r="AG24" s="237"/>
      <c r="AH24" s="237"/>
      <c r="AI24" s="161">
        <v>0</v>
      </c>
      <c r="AJ24" s="161">
        <v>0</v>
      </c>
      <c r="AK24" s="237"/>
      <c r="AL24" s="237"/>
      <c r="AM24" s="161">
        <v>0</v>
      </c>
      <c r="AN24" s="161">
        <v>0</v>
      </c>
      <c r="AO24" s="161">
        <v>0</v>
      </c>
      <c r="AP24" s="161">
        <v>1</v>
      </c>
      <c r="AQ24" s="161">
        <v>0</v>
      </c>
      <c r="AR24" s="161">
        <v>1</v>
      </c>
      <c r="AS24" s="161">
        <v>0</v>
      </c>
      <c r="AT24" s="161">
        <v>2</v>
      </c>
      <c r="AU24" s="161">
        <v>0</v>
      </c>
      <c r="AV24" s="161">
        <v>0</v>
      </c>
      <c r="AW24" s="161">
        <v>0</v>
      </c>
      <c r="AX24" s="161">
        <v>0</v>
      </c>
      <c r="AY24" s="161">
        <v>0</v>
      </c>
      <c r="AZ24" s="161">
        <v>4</v>
      </c>
      <c r="BA24" s="161">
        <v>2</v>
      </c>
      <c r="BB24" s="161">
        <v>0</v>
      </c>
      <c r="BC24" s="161">
        <v>1</v>
      </c>
      <c r="BD24" s="161">
        <v>0</v>
      </c>
      <c r="BE24" s="161">
        <v>3</v>
      </c>
      <c r="BF24" s="161">
        <v>1</v>
      </c>
      <c r="BG24" s="161">
        <v>17</v>
      </c>
      <c r="BH24" s="161">
        <v>3</v>
      </c>
      <c r="BI24" s="161">
        <v>5</v>
      </c>
      <c r="BJ24" s="161">
        <v>0</v>
      </c>
      <c r="BK24" s="161">
        <v>0</v>
      </c>
      <c r="BL24" s="161">
        <v>1</v>
      </c>
      <c r="BM24" s="161">
        <v>1</v>
      </c>
      <c r="BN24" s="161">
        <v>0</v>
      </c>
      <c r="BO24" s="161">
        <v>18</v>
      </c>
      <c r="BP24" s="161">
        <v>2</v>
      </c>
      <c r="BQ24" s="161">
        <v>31</v>
      </c>
      <c r="BR24" s="161">
        <v>7</v>
      </c>
      <c r="BS24" s="161">
        <v>21</v>
      </c>
      <c r="BT24" s="161">
        <v>6</v>
      </c>
      <c r="BU24" s="161">
        <v>22</v>
      </c>
      <c r="BV24" s="161">
        <v>12</v>
      </c>
      <c r="BW24" s="77">
        <v>68</v>
      </c>
      <c r="BX24" s="77">
        <v>44</v>
      </c>
      <c r="BY24" s="77">
        <v>288</v>
      </c>
      <c r="BZ24" s="77">
        <v>220</v>
      </c>
      <c r="CA24" s="77">
        <v>86</v>
      </c>
      <c r="CB24" s="77">
        <v>148</v>
      </c>
      <c r="CC24" s="77">
        <v>141</v>
      </c>
      <c r="CD24" s="77">
        <v>369</v>
      </c>
      <c r="CE24" s="77">
        <v>190</v>
      </c>
      <c r="CF24" s="77">
        <v>200</v>
      </c>
      <c r="CG24" s="77">
        <v>1040</v>
      </c>
      <c r="CH24" s="77">
        <v>520</v>
      </c>
      <c r="CI24" s="77">
        <v>240</v>
      </c>
      <c r="CJ24" s="77">
        <v>164</v>
      </c>
      <c r="CK24" s="77">
        <v>76</v>
      </c>
      <c r="CL24" s="77">
        <v>38</v>
      </c>
      <c r="CM24" s="77">
        <v>1140</v>
      </c>
      <c r="CN24" s="77">
        <v>548</v>
      </c>
      <c r="CO24" s="77">
        <v>800</v>
      </c>
      <c r="CP24" s="77">
        <v>680</v>
      </c>
      <c r="CQ24" s="77">
        <v>524</v>
      </c>
      <c r="CR24" s="77">
        <v>348</v>
      </c>
      <c r="CS24" s="77">
        <v>372</v>
      </c>
      <c r="CT24" s="77">
        <v>390</v>
      </c>
      <c r="CU24" s="77">
        <v>2084</v>
      </c>
      <c r="CV24" s="77">
        <v>2648</v>
      </c>
      <c r="CW24" s="77">
        <v>1784</v>
      </c>
      <c r="CX24" s="77">
        <v>1184</v>
      </c>
      <c r="CY24" s="77">
        <v>500</v>
      </c>
      <c r="CZ24" s="77">
        <v>800</v>
      </c>
      <c r="DA24" s="77">
        <v>4</v>
      </c>
      <c r="DB24" s="77">
        <v>2</v>
      </c>
      <c r="DC24" s="77">
        <v>15</v>
      </c>
      <c r="DD24" s="77">
        <v>11</v>
      </c>
      <c r="DE24" s="77" t="s">
        <v>482</v>
      </c>
      <c r="DF24" s="77" t="s">
        <v>482</v>
      </c>
      <c r="DG24" s="77">
        <v>2</v>
      </c>
      <c r="DH24" s="77">
        <v>3</v>
      </c>
    </row>
    <row r="25" spans="1:112" ht="15.75" customHeight="1" x14ac:dyDescent="0.2">
      <c r="A25" s="241" t="s">
        <v>527</v>
      </c>
      <c r="B25" s="177" t="s">
        <v>517</v>
      </c>
      <c r="C25" s="185"/>
      <c r="D25" s="242" t="s">
        <v>543</v>
      </c>
      <c r="E25" s="117"/>
      <c r="F25" s="117"/>
      <c r="G25" s="242" t="s">
        <v>555</v>
      </c>
      <c r="H25" s="160" t="s">
        <v>555</v>
      </c>
      <c r="I25" s="237"/>
      <c r="J25" s="237"/>
      <c r="K25" s="237"/>
      <c r="L25" s="237"/>
      <c r="M25" s="237"/>
      <c r="N25" s="237"/>
      <c r="O25" s="234"/>
      <c r="P25" s="234"/>
      <c r="Q25" s="237"/>
      <c r="R25" s="237"/>
      <c r="S25" s="237"/>
      <c r="T25" s="237"/>
      <c r="U25" s="237"/>
      <c r="V25" s="237"/>
      <c r="W25" s="161"/>
      <c r="X25" s="161"/>
      <c r="Y25" s="234"/>
      <c r="Z25" s="234"/>
      <c r="AA25" s="161">
        <v>0</v>
      </c>
      <c r="AB25" s="161">
        <v>0</v>
      </c>
      <c r="AC25" s="238"/>
      <c r="AD25" s="237"/>
      <c r="AE25" s="161">
        <v>0</v>
      </c>
      <c r="AF25" s="161">
        <v>0</v>
      </c>
      <c r="AG25" s="237"/>
      <c r="AH25" s="237"/>
      <c r="AI25" s="161">
        <v>0</v>
      </c>
      <c r="AJ25" s="161">
        <v>0</v>
      </c>
      <c r="AK25" s="237"/>
      <c r="AL25" s="237"/>
      <c r="AM25" s="161">
        <v>0</v>
      </c>
      <c r="AN25" s="161">
        <v>0</v>
      </c>
      <c r="AO25" s="161">
        <v>0</v>
      </c>
      <c r="AP25" s="161">
        <v>0</v>
      </c>
      <c r="AQ25" s="161">
        <v>0</v>
      </c>
      <c r="AR25" s="161">
        <v>0</v>
      </c>
      <c r="AS25" s="161">
        <v>0</v>
      </c>
      <c r="AT25" s="161">
        <v>1</v>
      </c>
      <c r="AU25" s="161">
        <v>0</v>
      </c>
      <c r="AV25" s="161">
        <v>0</v>
      </c>
      <c r="AW25" s="161">
        <v>0</v>
      </c>
      <c r="AX25" s="161">
        <v>0</v>
      </c>
      <c r="AY25" s="161">
        <v>1</v>
      </c>
      <c r="AZ25" s="161">
        <v>0</v>
      </c>
      <c r="BA25" s="161">
        <v>1</v>
      </c>
      <c r="BB25" s="161">
        <v>1</v>
      </c>
      <c r="BC25" s="161">
        <v>0</v>
      </c>
      <c r="BD25" s="161">
        <v>0</v>
      </c>
      <c r="BE25" s="161">
        <v>1</v>
      </c>
      <c r="BF25" s="161">
        <v>1</v>
      </c>
      <c r="BG25" s="161">
        <v>2</v>
      </c>
      <c r="BH25" s="161">
        <v>1</v>
      </c>
      <c r="BI25" s="161">
        <v>1</v>
      </c>
      <c r="BJ25" s="161">
        <v>0</v>
      </c>
      <c r="BK25" s="161">
        <v>0</v>
      </c>
      <c r="BL25" s="161">
        <v>7</v>
      </c>
      <c r="BM25" s="161">
        <v>18</v>
      </c>
      <c r="BN25" s="161">
        <v>6</v>
      </c>
      <c r="BO25" s="161">
        <v>26</v>
      </c>
      <c r="BP25" s="161">
        <v>9</v>
      </c>
      <c r="BQ25" s="161">
        <v>80</v>
      </c>
      <c r="BR25" s="161">
        <v>87</v>
      </c>
      <c r="BS25" s="161">
        <v>244</v>
      </c>
      <c r="BT25" s="161">
        <v>350</v>
      </c>
      <c r="BU25" s="161">
        <v>648</v>
      </c>
      <c r="BV25" s="161">
        <v>592</v>
      </c>
      <c r="BW25" s="77">
        <v>1992</v>
      </c>
      <c r="BX25" s="77">
        <v>952</v>
      </c>
      <c r="BY25" s="77" t="s">
        <v>482</v>
      </c>
      <c r="BZ25" s="77" t="s">
        <v>482</v>
      </c>
      <c r="CA25" s="77">
        <v>660</v>
      </c>
      <c r="CB25" s="77">
        <v>416</v>
      </c>
      <c r="CC25" s="77">
        <v>528</v>
      </c>
      <c r="CD25" s="77">
        <v>304</v>
      </c>
      <c r="CE25" s="77">
        <v>260</v>
      </c>
      <c r="CF25" s="77">
        <v>176</v>
      </c>
      <c r="CG25" s="77">
        <v>898</v>
      </c>
      <c r="CH25" s="77">
        <v>400</v>
      </c>
      <c r="CI25" s="77">
        <v>196</v>
      </c>
      <c r="CJ25" s="77">
        <v>180</v>
      </c>
      <c r="CK25" s="77">
        <v>604</v>
      </c>
      <c r="CL25" s="77">
        <v>336</v>
      </c>
      <c r="CM25" s="77">
        <v>160</v>
      </c>
      <c r="CN25" s="77">
        <v>128</v>
      </c>
      <c r="CO25" s="77">
        <v>153</v>
      </c>
      <c r="CP25" s="77">
        <v>112</v>
      </c>
      <c r="CQ25" s="77">
        <v>1328</v>
      </c>
      <c r="CR25" s="77">
        <v>1192</v>
      </c>
      <c r="CS25" s="77" t="s">
        <v>574</v>
      </c>
      <c r="CT25" s="77" t="s">
        <v>574</v>
      </c>
      <c r="CU25" s="77">
        <v>644</v>
      </c>
      <c r="CV25" s="77">
        <v>312</v>
      </c>
      <c r="CW25" s="77">
        <v>345</v>
      </c>
      <c r="CX25" s="77">
        <v>185</v>
      </c>
      <c r="CY25" s="77">
        <v>486</v>
      </c>
      <c r="CZ25" s="77">
        <v>291</v>
      </c>
      <c r="DA25" s="77">
        <v>1</v>
      </c>
      <c r="DB25" s="77">
        <v>1</v>
      </c>
      <c r="DC25" s="77">
        <v>0</v>
      </c>
      <c r="DD25" s="77">
        <v>0</v>
      </c>
      <c r="DE25" s="77" t="s">
        <v>482</v>
      </c>
      <c r="DF25" s="77" t="s">
        <v>482</v>
      </c>
      <c r="DG25" s="77">
        <v>41</v>
      </c>
      <c r="DH25" s="77">
        <v>32</v>
      </c>
    </row>
    <row r="26" spans="1:112" ht="15.75" customHeight="1" x14ac:dyDescent="0.2">
      <c r="A26" s="241" t="s">
        <v>527</v>
      </c>
      <c r="B26" s="177" t="s">
        <v>518</v>
      </c>
      <c r="C26" s="185"/>
      <c r="D26" s="242" t="s">
        <v>544</v>
      </c>
      <c r="E26" s="117"/>
      <c r="F26" s="117"/>
      <c r="G26" s="242" t="s">
        <v>23</v>
      </c>
      <c r="H26" s="160" t="s">
        <v>23</v>
      </c>
      <c r="I26" s="237"/>
      <c r="J26" s="237"/>
      <c r="K26" s="237"/>
      <c r="L26" s="237"/>
      <c r="M26" s="237"/>
      <c r="N26" s="237"/>
      <c r="O26" s="78"/>
      <c r="P26" s="78"/>
      <c r="Q26" s="237"/>
      <c r="R26" s="237"/>
      <c r="S26" s="237"/>
      <c r="T26" s="237"/>
      <c r="U26" s="237"/>
      <c r="V26" s="237"/>
      <c r="W26" s="161"/>
      <c r="X26" s="161"/>
      <c r="Y26" s="78"/>
      <c r="Z26" s="78"/>
      <c r="AA26" s="161">
        <v>0</v>
      </c>
      <c r="AB26" s="161">
        <v>0</v>
      </c>
      <c r="AC26" s="237"/>
      <c r="AD26" s="237"/>
      <c r="AE26" s="161">
        <v>0</v>
      </c>
      <c r="AF26" s="161">
        <v>0</v>
      </c>
      <c r="AG26" s="237"/>
      <c r="AH26" s="237"/>
      <c r="AI26" s="161">
        <v>0</v>
      </c>
      <c r="AJ26" s="161">
        <v>0</v>
      </c>
      <c r="AK26" s="237"/>
      <c r="AL26" s="237"/>
      <c r="AM26" s="161">
        <v>0</v>
      </c>
      <c r="AN26" s="161">
        <v>0</v>
      </c>
      <c r="AO26" s="161">
        <v>0</v>
      </c>
      <c r="AP26" s="161">
        <v>0</v>
      </c>
      <c r="AQ26" s="161">
        <v>0</v>
      </c>
      <c r="AR26" s="161">
        <v>0</v>
      </c>
      <c r="AS26" s="161">
        <v>0</v>
      </c>
      <c r="AT26" s="161">
        <v>0</v>
      </c>
      <c r="AU26" s="161">
        <v>0</v>
      </c>
      <c r="AV26" s="161">
        <v>0</v>
      </c>
      <c r="AW26" s="161">
        <v>0</v>
      </c>
      <c r="AX26" s="161">
        <v>0</v>
      </c>
      <c r="AY26" s="161">
        <v>0</v>
      </c>
      <c r="AZ26" s="161">
        <v>0</v>
      </c>
      <c r="BA26" s="161">
        <v>0</v>
      </c>
      <c r="BB26" s="161">
        <v>0</v>
      </c>
      <c r="BC26" s="161">
        <v>0</v>
      </c>
      <c r="BD26" s="161">
        <v>0</v>
      </c>
      <c r="BE26" s="161">
        <v>0</v>
      </c>
      <c r="BF26" s="161">
        <v>1</v>
      </c>
      <c r="BG26" s="161">
        <v>1</v>
      </c>
      <c r="BH26" s="161">
        <v>1</v>
      </c>
      <c r="BI26" s="161">
        <v>0</v>
      </c>
      <c r="BJ26" s="161">
        <v>0</v>
      </c>
      <c r="BK26" s="161">
        <v>0</v>
      </c>
      <c r="BL26" s="161">
        <v>0</v>
      </c>
      <c r="BM26" s="161">
        <v>0</v>
      </c>
      <c r="BN26" s="161">
        <v>0</v>
      </c>
      <c r="BO26" s="161">
        <v>0</v>
      </c>
      <c r="BP26" s="161">
        <v>0</v>
      </c>
      <c r="BQ26" s="161">
        <v>0</v>
      </c>
      <c r="BR26" s="161">
        <v>1</v>
      </c>
      <c r="BS26" s="161">
        <v>0</v>
      </c>
      <c r="BT26" s="161">
        <v>0</v>
      </c>
      <c r="BU26" s="161">
        <v>2</v>
      </c>
      <c r="BV26" s="161">
        <v>0</v>
      </c>
      <c r="BW26" s="77">
        <v>16</v>
      </c>
      <c r="BX26" s="77">
        <v>25</v>
      </c>
      <c r="BY26" s="77">
        <v>17</v>
      </c>
      <c r="BZ26" s="77">
        <v>11</v>
      </c>
      <c r="CA26" s="77">
        <v>18</v>
      </c>
      <c r="CB26" s="77">
        <v>14</v>
      </c>
      <c r="CC26" s="77">
        <v>20</v>
      </c>
      <c r="CD26" s="77">
        <v>15</v>
      </c>
      <c r="CE26" s="77">
        <v>31</v>
      </c>
      <c r="CF26" s="77">
        <v>23</v>
      </c>
      <c r="CG26" s="77">
        <v>22</v>
      </c>
      <c r="CH26" s="77">
        <v>57</v>
      </c>
      <c r="CI26" s="77">
        <v>32</v>
      </c>
      <c r="CJ26" s="77">
        <v>13</v>
      </c>
      <c r="CK26" s="77">
        <v>23</v>
      </c>
      <c r="CL26" s="77">
        <v>30</v>
      </c>
      <c r="CM26" s="77">
        <v>57</v>
      </c>
      <c r="CN26" s="77">
        <v>45</v>
      </c>
      <c r="CO26" s="77">
        <v>41</v>
      </c>
      <c r="CP26" s="77">
        <v>64</v>
      </c>
      <c r="CQ26" s="77">
        <v>34</v>
      </c>
      <c r="CR26" s="77">
        <v>75</v>
      </c>
      <c r="CS26" s="77">
        <v>52</v>
      </c>
      <c r="CT26" s="77">
        <v>42</v>
      </c>
      <c r="CU26" s="77">
        <v>65</v>
      </c>
      <c r="CV26" s="77">
        <v>46</v>
      </c>
      <c r="CW26" s="77">
        <v>48</v>
      </c>
      <c r="CX26" s="77">
        <v>56</v>
      </c>
      <c r="CY26" s="77">
        <v>60</v>
      </c>
      <c r="CZ26" s="77">
        <v>45</v>
      </c>
      <c r="DA26" s="77">
        <v>0</v>
      </c>
      <c r="DB26" s="77">
        <v>0</v>
      </c>
      <c r="DC26" s="77">
        <v>0</v>
      </c>
      <c r="DD26" s="77">
        <v>0</v>
      </c>
      <c r="DE26" s="77" t="s">
        <v>482</v>
      </c>
      <c r="DF26" s="77" t="s">
        <v>482</v>
      </c>
      <c r="DG26" s="77">
        <v>0</v>
      </c>
      <c r="DH26" s="77">
        <v>2</v>
      </c>
    </row>
    <row r="27" spans="1:112" ht="15.75" customHeight="1" x14ac:dyDescent="0.2">
      <c r="A27" s="241" t="s">
        <v>527</v>
      </c>
      <c r="B27" s="177" t="s">
        <v>519</v>
      </c>
      <c r="C27" s="185"/>
      <c r="D27" s="242" t="s">
        <v>544</v>
      </c>
      <c r="E27" s="117"/>
      <c r="F27" s="117"/>
      <c r="G27" s="242" t="s">
        <v>23</v>
      </c>
      <c r="H27" s="160" t="s">
        <v>23</v>
      </c>
      <c r="I27" s="237"/>
      <c r="J27" s="237"/>
      <c r="K27" s="237"/>
      <c r="L27" s="237"/>
      <c r="M27" s="237"/>
      <c r="N27" s="237"/>
      <c r="O27" s="78"/>
      <c r="P27" s="78"/>
      <c r="Q27" s="237"/>
      <c r="R27" s="237"/>
      <c r="S27" s="237"/>
      <c r="T27" s="237"/>
      <c r="U27" s="237"/>
      <c r="V27" s="237"/>
      <c r="W27" s="161"/>
      <c r="X27" s="161"/>
      <c r="Y27" s="78"/>
      <c r="Z27" s="78"/>
      <c r="AA27" s="161"/>
      <c r="AB27" s="161"/>
      <c r="AC27" s="237"/>
      <c r="AD27" s="237"/>
      <c r="AE27" s="161">
        <v>0</v>
      </c>
      <c r="AF27" s="161">
        <v>0</v>
      </c>
      <c r="AG27" s="237"/>
      <c r="AH27" s="237"/>
      <c r="AI27" s="161">
        <v>0</v>
      </c>
      <c r="AJ27" s="161">
        <v>0</v>
      </c>
      <c r="AK27" s="237"/>
      <c r="AL27" s="237"/>
      <c r="AM27" s="161">
        <v>0</v>
      </c>
      <c r="AN27" s="161">
        <v>0</v>
      </c>
      <c r="AO27" s="161">
        <v>0</v>
      </c>
      <c r="AP27" s="161">
        <v>0</v>
      </c>
      <c r="AQ27" s="161">
        <v>0</v>
      </c>
      <c r="AR27" s="161">
        <v>0</v>
      </c>
      <c r="AS27" s="161">
        <v>0</v>
      </c>
      <c r="AT27" s="161">
        <v>0</v>
      </c>
      <c r="AU27" s="161">
        <v>0</v>
      </c>
      <c r="AV27" s="161">
        <v>0</v>
      </c>
      <c r="AW27" s="161">
        <v>0</v>
      </c>
      <c r="AX27" s="161">
        <v>0</v>
      </c>
      <c r="AY27" s="161">
        <v>0</v>
      </c>
      <c r="AZ27" s="161">
        <v>0</v>
      </c>
      <c r="BA27" s="161">
        <v>0</v>
      </c>
      <c r="BB27" s="161">
        <v>0</v>
      </c>
      <c r="BC27" s="161">
        <v>0</v>
      </c>
      <c r="BD27" s="161">
        <v>0</v>
      </c>
      <c r="BE27" s="161">
        <v>0</v>
      </c>
      <c r="BF27" s="161">
        <v>0</v>
      </c>
      <c r="BG27" s="161">
        <v>0</v>
      </c>
      <c r="BH27" s="161">
        <v>0</v>
      </c>
      <c r="BI27" s="161">
        <v>0</v>
      </c>
      <c r="BJ27" s="161">
        <v>0</v>
      </c>
      <c r="BK27" s="161">
        <v>0</v>
      </c>
      <c r="BL27" s="161">
        <v>0</v>
      </c>
      <c r="BM27" s="161">
        <v>0</v>
      </c>
      <c r="BN27" s="161">
        <v>0</v>
      </c>
      <c r="BO27" s="161">
        <v>0</v>
      </c>
      <c r="BP27" s="161">
        <v>0</v>
      </c>
      <c r="BQ27" s="161">
        <v>0</v>
      </c>
      <c r="BR27" s="161">
        <v>0</v>
      </c>
      <c r="BS27" s="161">
        <v>1</v>
      </c>
      <c r="BT27" s="161">
        <v>2</v>
      </c>
      <c r="BU27" s="161">
        <v>1</v>
      </c>
      <c r="BV27" s="161">
        <v>0</v>
      </c>
      <c r="BW27" s="77">
        <v>10</v>
      </c>
      <c r="BX27" s="77">
        <v>3</v>
      </c>
      <c r="BY27" s="77">
        <v>24</v>
      </c>
      <c r="BZ27" s="77">
        <v>7</v>
      </c>
      <c r="CA27" s="77">
        <v>21</v>
      </c>
      <c r="CB27" s="77">
        <v>1</v>
      </c>
      <c r="CC27" s="77">
        <v>6</v>
      </c>
      <c r="CD27" s="77">
        <v>3</v>
      </c>
      <c r="CE27" s="77">
        <v>7</v>
      </c>
      <c r="CF27" s="77">
        <v>14</v>
      </c>
      <c r="CG27" s="77">
        <v>19</v>
      </c>
      <c r="CH27" s="77">
        <v>22</v>
      </c>
      <c r="CI27" s="77">
        <v>17</v>
      </c>
      <c r="CJ27" s="77">
        <v>12</v>
      </c>
      <c r="CK27" s="77" t="s">
        <v>482</v>
      </c>
      <c r="CL27" s="77" t="s">
        <v>482</v>
      </c>
      <c r="CM27" s="77" t="s">
        <v>482</v>
      </c>
      <c r="CN27" s="77" t="s">
        <v>482</v>
      </c>
      <c r="CO27" s="77" t="s">
        <v>482</v>
      </c>
      <c r="CP27" s="77" t="s">
        <v>482</v>
      </c>
      <c r="CQ27" s="77"/>
      <c r="CR27" s="77"/>
      <c r="CS27" s="77"/>
      <c r="CT27" s="77"/>
      <c r="CU27" s="77"/>
      <c r="CV27" s="77"/>
      <c r="CW27" s="77"/>
      <c r="CX27" s="77"/>
      <c r="CY27" s="77"/>
      <c r="CZ27" s="77"/>
      <c r="DA27" s="77"/>
      <c r="DB27" s="77"/>
      <c r="DC27" s="77"/>
      <c r="DD27" s="77"/>
      <c r="DE27" s="77"/>
      <c r="DF27" s="77"/>
      <c r="DG27" s="77"/>
      <c r="DH27" s="77"/>
    </row>
    <row r="28" spans="1:112" ht="15.75" customHeight="1" x14ac:dyDescent="0.2">
      <c r="A28" s="241" t="s">
        <v>527</v>
      </c>
      <c r="B28" s="177" t="s">
        <v>569</v>
      </c>
      <c r="C28" s="185"/>
      <c r="D28" s="242"/>
      <c r="E28" s="117"/>
      <c r="F28" s="117"/>
      <c r="G28" s="242"/>
      <c r="H28" s="160"/>
      <c r="I28" s="237"/>
      <c r="J28" s="237"/>
      <c r="K28" s="237"/>
      <c r="L28" s="237"/>
      <c r="M28" s="237"/>
      <c r="N28" s="237"/>
      <c r="O28" s="78"/>
      <c r="P28" s="78"/>
      <c r="Q28" s="237"/>
      <c r="R28" s="237"/>
      <c r="S28" s="237"/>
      <c r="T28" s="237"/>
      <c r="U28" s="237"/>
      <c r="V28" s="237"/>
      <c r="W28" s="161"/>
      <c r="X28" s="161"/>
      <c r="Y28" s="78"/>
      <c r="Z28" s="78"/>
      <c r="AA28" s="161"/>
      <c r="AB28" s="161"/>
      <c r="AC28" s="237"/>
      <c r="AD28" s="237"/>
      <c r="AE28" s="161"/>
      <c r="AF28" s="161"/>
      <c r="AG28" s="237"/>
      <c r="AH28" s="237"/>
      <c r="AI28" s="161"/>
      <c r="AJ28" s="161"/>
      <c r="AK28" s="237"/>
      <c r="AL28" s="237"/>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v>0</v>
      </c>
      <c r="BT28" s="161">
        <v>0</v>
      </c>
      <c r="BU28" s="161">
        <v>0</v>
      </c>
      <c r="BV28" s="161">
        <v>0</v>
      </c>
      <c r="BW28" s="77" t="s">
        <v>482</v>
      </c>
      <c r="BX28" s="77" t="s">
        <v>482</v>
      </c>
      <c r="BY28" s="77" t="s">
        <v>482</v>
      </c>
      <c r="BZ28" s="77" t="s">
        <v>482</v>
      </c>
      <c r="CA28" s="77" t="s">
        <v>482</v>
      </c>
      <c r="CB28" s="77" t="s">
        <v>482</v>
      </c>
      <c r="CC28" s="77" t="s">
        <v>482</v>
      </c>
      <c r="CD28" s="77" t="s">
        <v>482</v>
      </c>
      <c r="CE28" s="77" t="s">
        <v>482</v>
      </c>
      <c r="CF28" s="77" t="s">
        <v>482</v>
      </c>
      <c r="CG28" s="77" t="s">
        <v>482</v>
      </c>
      <c r="CH28" s="77" t="s">
        <v>482</v>
      </c>
      <c r="CI28" s="77" t="s">
        <v>482</v>
      </c>
      <c r="CJ28" s="77" t="s">
        <v>482</v>
      </c>
      <c r="CK28" s="77" t="s">
        <v>482</v>
      </c>
      <c r="CL28" s="77" t="s">
        <v>482</v>
      </c>
      <c r="CM28" s="77" t="s">
        <v>482</v>
      </c>
      <c r="CN28" s="77" t="s">
        <v>482</v>
      </c>
      <c r="CO28" s="77" t="s">
        <v>482</v>
      </c>
      <c r="CP28" s="77" t="s">
        <v>482</v>
      </c>
      <c r="CQ28" s="77"/>
      <c r="CR28" s="77"/>
      <c r="CS28" s="77"/>
      <c r="CT28" s="77"/>
      <c r="CU28" s="77"/>
      <c r="CV28" s="77"/>
      <c r="CW28" s="77"/>
      <c r="CX28" s="77"/>
      <c r="CY28" s="77"/>
      <c r="CZ28" s="77"/>
      <c r="DA28" s="77"/>
      <c r="DB28" s="77"/>
      <c r="DC28" s="77"/>
      <c r="DD28" s="77"/>
      <c r="DE28" s="77"/>
      <c r="DF28" s="77"/>
      <c r="DG28" s="77"/>
      <c r="DH28" s="77"/>
    </row>
    <row r="29" spans="1:112" ht="15.75" customHeight="1" x14ac:dyDescent="0.2">
      <c r="A29" s="241" t="s">
        <v>527</v>
      </c>
      <c r="B29" s="177" t="s">
        <v>571</v>
      </c>
      <c r="C29" s="185"/>
      <c r="D29" s="92" t="s">
        <v>572</v>
      </c>
      <c r="E29" s="117"/>
      <c r="F29" s="117"/>
      <c r="G29" s="242"/>
      <c r="H29" s="160"/>
      <c r="I29" s="237"/>
      <c r="J29" s="237"/>
      <c r="K29" s="237"/>
      <c r="L29" s="237"/>
      <c r="M29" s="237"/>
      <c r="N29" s="237"/>
      <c r="O29" s="78"/>
      <c r="P29" s="78"/>
      <c r="Q29" s="237"/>
      <c r="R29" s="237"/>
      <c r="S29" s="237"/>
      <c r="T29" s="237"/>
      <c r="U29" s="237"/>
      <c r="V29" s="237"/>
      <c r="W29" s="161"/>
      <c r="X29" s="161"/>
      <c r="Y29" s="78"/>
      <c r="Z29" s="78"/>
      <c r="AA29" s="161"/>
      <c r="AB29" s="161"/>
      <c r="AC29" s="237"/>
      <c r="AD29" s="237"/>
      <c r="AE29" s="161"/>
      <c r="AF29" s="161"/>
      <c r="AG29" s="237"/>
      <c r="AH29" s="237"/>
      <c r="AI29" s="161"/>
      <c r="AJ29" s="161"/>
      <c r="AK29" s="237"/>
      <c r="AL29" s="237"/>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77">
        <v>1</v>
      </c>
      <c r="BX29" s="77">
        <v>0</v>
      </c>
      <c r="BY29" s="77">
        <v>0</v>
      </c>
      <c r="BZ29" s="77">
        <v>0</v>
      </c>
      <c r="CA29" s="77">
        <v>0</v>
      </c>
      <c r="CB29" s="77">
        <v>1</v>
      </c>
      <c r="CC29" s="77">
        <v>1</v>
      </c>
      <c r="CD29" s="77">
        <v>4</v>
      </c>
      <c r="CE29" s="77">
        <v>0</v>
      </c>
      <c r="CF29" s="77">
        <v>0</v>
      </c>
      <c r="CG29" s="77">
        <v>1</v>
      </c>
      <c r="CH29" s="77">
        <v>1</v>
      </c>
      <c r="CI29" s="77" t="s">
        <v>482</v>
      </c>
      <c r="CJ29" s="77" t="s">
        <v>482</v>
      </c>
      <c r="CK29" s="77" t="s">
        <v>482</v>
      </c>
      <c r="CL29" s="77" t="s">
        <v>482</v>
      </c>
      <c r="CM29" s="77" t="s">
        <v>482</v>
      </c>
      <c r="CN29" s="77" t="s">
        <v>482</v>
      </c>
      <c r="CO29" s="77" t="s">
        <v>482</v>
      </c>
      <c r="CP29" s="77" t="s">
        <v>482</v>
      </c>
      <c r="CQ29" s="77"/>
      <c r="CR29" s="77"/>
      <c r="CS29" s="77"/>
      <c r="CT29" s="77"/>
      <c r="CU29" s="77"/>
      <c r="CV29" s="77"/>
      <c r="CW29" s="77"/>
      <c r="CX29" s="77"/>
      <c r="CY29" s="77"/>
      <c r="CZ29" s="77"/>
      <c r="DA29" s="77"/>
      <c r="DB29" s="77"/>
      <c r="DC29" s="77"/>
      <c r="DD29" s="77"/>
      <c r="DE29" s="77"/>
      <c r="DF29" s="77"/>
      <c r="DG29" s="77"/>
      <c r="DH29" s="77"/>
    </row>
    <row r="30" spans="1:112" ht="15.75" customHeight="1" x14ac:dyDescent="0.2">
      <c r="A30" s="241" t="s">
        <v>527</v>
      </c>
      <c r="B30" s="177" t="s">
        <v>520</v>
      </c>
      <c r="C30" s="185"/>
      <c r="D30" s="242" t="s">
        <v>545</v>
      </c>
      <c r="E30" s="117"/>
      <c r="F30" s="117"/>
      <c r="G30" s="242" t="s">
        <v>23</v>
      </c>
      <c r="H30" s="160" t="s">
        <v>438</v>
      </c>
      <c r="I30" s="237"/>
      <c r="J30" s="237"/>
      <c r="K30" s="237"/>
      <c r="L30" s="237"/>
      <c r="M30" s="237"/>
      <c r="N30" s="237"/>
      <c r="O30" s="78"/>
      <c r="P30" s="78"/>
      <c r="Q30" s="237"/>
      <c r="R30" s="237"/>
      <c r="S30" s="237"/>
      <c r="T30" s="237"/>
      <c r="U30" s="237"/>
      <c r="V30" s="237"/>
      <c r="W30" s="161"/>
      <c r="X30" s="161"/>
      <c r="Y30" s="78"/>
      <c r="Z30" s="78"/>
      <c r="AA30" s="161">
        <v>0</v>
      </c>
      <c r="AB30" s="161">
        <v>0</v>
      </c>
      <c r="AC30" s="237"/>
      <c r="AD30" s="237"/>
      <c r="AE30" s="161">
        <v>0</v>
      </c>
      <c r="AF30" s="161">
        <v>0</v>
      </c>
      <c r="AG30" s="237"/>
      <c r="AH30" s="237"/>
      <c r="AI30" s="161">
        <v>0</v>
      </c>
      <c r="AJ30" s="161">
        <v>0</v>
      </c>
      <c r="AK30" s="237"/>
      <c r="AL30" s="237"/>
      <c r="AM30" s="161">
        <v>0</v>
      </c>
      <c r="AN30" s="161">
        <v>0</v>
      </c>
      <c r="AO30" s="161">
        <v>0</v>
      </c>
      <c r="AP30" s="161">
        <v>0</v>
      </c>
      <c r="AQ30" s="161">
        <v>0</v>
      </c>
      <c r="AR30" s="161">
        <v>0</v>
      </c>
      <c r="AS30" s="161">
        <v>0</v>
      </c>
      <c r="AT30" s="161">
        <v>0</v>
      </c>
      <c r="AU30" s="161">
        <v>0</v>
      </c>
      <c r="AV30" s="161">
        <v>0</v>
      </c>
      <c r="AW30" s="161">
        <v>0</v>
      </c>
      <c r="AX30" s="161">
        <v>0</v>
      </c>
      <c r="AY30" s="161">
        <v>0</v>
      </c>
      <c r="AZ30" s="161">
        <v>0</v>
      </c>
      <c r="BA30" s="161">
        <v>0</v>
      </c>
      <c r="BB30" s="161">
        <v>0</v>
      </c>
      <c r="BC30" s="161">
        <v>0</v>
      </c>
      <c r="BD30" s="161">
        <v>0</v>
      </c>
      <c r="BE30" s="161">
        <v>0</v>
      </c>
      <c r="BF30" s="161">
        <v>0</v>
      </c>
      <c r="BG30" s="161">
        <v>0</v>
      </c>
      <c r="BH30" s="161">
        <v>0</v>
      </c>
      <c r="BI30" s="161">
        <v>0</v>
      </c>
      <c r="BJ30" s="161">
        <v>0</v>
      </c>
      <c r="BK30" s="161">
        <v>0</v>
      </c>
      <c r="BL30" s="161">
        <v>0</v>
      </c>
      <c r="BM30" s="161">
        <v>1</v>
      </c>
      <c r="BN30" s="161">
        <v>0</v>
      </c>
      <c r="BO30" s="161">
        <v>2</v>
      </c>
      <c r="BP30" s="161">
        <v>0</v>
      </c>
      <c r="BQ30" s="161">
        <v>4</v>
      </c>
      <c r="BR30" s="161">
        <v>3</v>
      </c>
      <c r="BS30" s="161">
        <v>15</v>
      </c>
      <c r="BT30" s="161">
        <v>4</v>
      </c>
      <c r="BU30" s="161">
        <v>40</v>
      </c>
      <c r="BV30" s="161">
        <v>18</v>
      </c>
      <c r="BW30" s="77">
        <v>137</v>
      </c>
      <c r="BX30" s="77">
        <v>91</v>
      </c>
      <c r="BY30" s="77">
        <v>50</v>
      </c>
      <c r="BZ30" s="77">
        <v>45</v>
      </c>
      <c r="CA30" s="77">
        <v>30</v>
      </c>
      <c r="CB30" s="77">
        <v>61</v>
      </c>
      <c r="CC30" s="77">
        <v>76</v>
      </c>
      <c r="CD30" s="77">
        <v>57</v>
      </c>
      <c r="CE30" s="77">
        <v>38</v>
      </c>
      <c r="CF30" s="77">
        <v>28</v>
      </c>
      <c r="CG30" s="77">
        <v>47</v>
      </c>
      <c r="CH30" s="77">
        <v>17</v>
      </c>
      <c r="CI30" s="77">
        <v>14</v>
      </c>
      <c r="CJ30" s="77">
        <v>15</v>
      </c>
      <c r="CK30" s="77">
        <v>121</v>
      </c>
      <c r="CL30" s="77">
        <v>53</v>
      </c>
      <c r="CM30" s="77">
        <v>100</v>
      </c>
      <c r="CN30" s="77">
        <v>60</v>
      </c>
      <c r="CO30" s="77">
        <v>18</v>
      </c>
      <c r="CP30" s="77">
        <v>45</v>
      </c>
      <c r="CQ30" s="77">
        <v>136</v>
      </c>
      <c r="CR30" s="77">
        <v>229</v>
      </c>
      <c r="CS30" s="77">
        <v>22</v>
      </c>
      <c r="CT30" s="77">
        <v>23</v>
      </c>
      <c r="CU30" s="77">
        <v>104</v>
      </c>
      <c r="CV30" s="77">
        <v>71</v>
      </c>
      <c r="CW30" s="77">
        <v>50</v>
      </c>
      <c r="CX30" s="77">
        <v>36</v>
      </c>
      <c r="CY30" s="77">
        <v>85</v>
      </c>
      <c r="CZ30" s="77">
        <v>136</v>
      </c>
      <c r="DA30" s="77">
        <v>0</v>
      </c>
      <c r="DB30" s="77">
        <v>1</v>
      </c>
      <c r="DC30" s="77">
        <v>0</v>
      </c>
      <c r="DD30" s="77">
        <v>0</v>
      </c>
      <c r="DE30" s="77" t="s">
        <v>482</v>
      </c>
      <c r="DF30" s="77" t="s">
        <v>482</v>
      </c>
      <c r="DG30" s="77">
        <v>0</v>
      </c>
      <c r="DH30" s="77">
        <v>0</v>
      </c>
    </row>
    <row r="31" spans="1:112" ht="15.75" customHeight="1" x14ac:dyDescent="0.2">
      <c r="A31" s="241" t="s">
        <v>527</v>
      </c>
      <c r="B31" s="177" t="s">
        <v>521</v>
      </c>
      <c r="C31" s="185"/>
      <c r="D31" s="242" t="s">
        <v>545</v>
      </c>
      <c r="E31" s="117"/>
      <c r="F31" s="117"/>
      <c r="G31" s="242" t="s">
        <v>23</v>
      </c>
      <c r="H31" s="160" t="s">
        <v>438</v>
      </c>
      <c r="I31" s="237"/>
      <c r="J31" s="237"/>
      <c r="K31" s="237"/>
      <c r="L31" s="237"/>
      <c r="M31" s="237"/>
      <c r="N31" s="237"/>
      <c r="O31" s="78"/>
      <c r="P31" s="78"/>
      <c r="Q31" s="237"/>
      <c r="R31" s="237"/>
      <c r="S31" s="237"/>
      <c r="T31" s="237"/>
      <c r="U31" s="237"/>
      <c r="V31" s="237"/>
      <c r="W31" s="161">
        <v>0</v>
      </c>
      <c r="X31" s="161"/>
      <c r="Y31" s="78"/>
      <c r="Z31" s="78"/>
      <c r="AA31" s="161"/>
      <c r="AB31" s="161"/>
      <c r="AC31" s="237"/>
      <c r="AD31" s="237"/>
      <c r="AE31" s="161">
        <v>0</v>
      </c>
      <c r="AF31" s="161">
        <v>0</v>
      </c>
      <c r="AG31" s="237"/>
      <c r="AH31" s="237"/>
      <c r="AI31" s="161">
        <v>0</v>
      </c>
      <c r="AJ31" s="161">
        <v>0</v>
      </c>
      <c r="AK31" s="237"/>
      <c r="AL31" s="237"/>
      <c r="AM31" s="161">
        <v>0</v>
      </c>
      <c r="AN31" s="161">
        <v>0</v>
      </c>
      <c r="AO31" s="161">
        <v>0</v>
      </c>
      <c r="AP31" s="161">
        <v>0</v>
      </c>
      <c r="AQ31" s="161">
        <v>0</v>
      </c>
      <c r="AR31" s="161">
        <v>0</v>
      </c>
      <c r="AS31" s="161">
        <v>0</v>
      </c>
      <c r="AT31" s="161">
        <v>0</v>
      </c>
      <c r="AU31" s="161">
        <v>0</v>
      </c>
      <c r="AV31" s="161">
        <v>0</v>
      </c>
      <c r="AW31" s="161">
        <v>0</v>
      </c>
      <c r="AX31" s="161">
        <v>0</v>
      </c>
      <c r="AY31" s="161">
        <v>0</v>
      </c>
      <c r="AZ31" s="161">
        <v>0</v>
      </c>
      <c r="BA31" s="161">
        <v>0</v>
      </c>
      <c r="BB31" s="161">
        <v>0</v>
      </c>
      <c r="BC31" s="161">
        <v>0</v>
      </c>
      <c r="BD31" s="161">
        <v>0</v>
      </c>
      <c r="BE31" s="161">
        <v>0</v>
      </c>
      <c r="BF31" s="161">
        <v>0</v>
      </c>
      <c r="BG31" s="161">
        <v>0</v>
      </c>
      <c r="BH31" s="161">
        <v>0</v>
      </c>
      <c r="BI31" s="161">
        <v>0</v>
      </c>
      <c r="BJ31" s="161">
        <v>0</v>
      </c>
      <c r="BK31" s="161">
        <v>0</v>
      </c>
      <c r="BL31" s="161">
        <v>0</v>
      </c>
      <c r="BM31" s="161">
        <v>2</v>
      </c>
      <c r="BN31" s="161">
        <v>0</v>
      </c>
      <c r="BO31" s="161">
        <v>0</v>
      </c>
      <c r="BP31" s="161">
        <v>2</v>
      </c>
      <c r="BQ31" s="161">
        <v>2</v>
      </c>
      <c r="BR31" s="161">
        <v>4</v>
      </c>
      <c r="BS31" s="161">
        <v>7</v>
      </c>
      <c r="BT31" s="161">
        <v>7</v>
      </c>
      <c r="BU31" s="161">
        <v>84</v>
      </c>
      <c r="BV31" s="161">
        <v>11</v>
      </c>
      <c r="BW31" s="77">
        <v>214</v>
      </c>
      <c r="BX31" s="77">
        <v>140</v>
      </c>
      <c r="BY31" s="77">
        <v>60</v>
      </c>
      <c r="BZ31" s="77">
        <v>30</v>
      </c>
      <c r="CA31" s="77">
        <v>21</v>
      </c>
      <c r="CB31" s="77">
        <v>44</v>
      </c>
      <c r="CC31" s="77">
        <v>70</v>
      </c>
      <c r="CD31" s="77">
        <v>63</v>
      </c>
      <c r="CE31" s="77">
        <v>52</v>
      </c>
      <c r="CF31" s="77">
        <v>52</v>
      </c>
      <c r="CG31" s="77">
        <v>41</v>
      </c>
      <c r="CH31" s="77">
        <v>20</v>
      </c>
      <c r="CI31" s="77">
        <v>23</v>
      </c>
      <c r="CJ31" s="77">
        <v>20</v>
      </c>
      <c r="CK31" s="77" t="s">
        <v>482</v>
      </c>
      <c r="CL31" s="77" t="s">
        <v>482</v>
      </c>
      <c r="CM31" s="77" t="s">
        <v>482</v>
      </c>
      <c r="CN31" s="77" t="s">
        <v>482</v>
      </c>
      <c r="CO31" s="77" t="s">
        <v>482</v>
      </c>
      <c r="CP31" s="77" t="s">
        <v>482</v>
      </c>
      <c r="CQ31" s="77"/>
      <c r="CR31" s="77"/>
      <c r="CS31" s="77"/>
      <c r="CT31" s="77"/>
      <c r="CU31" s="77"/>
      <c r="CV31" s="77"/>
      <c r="CW31" s="77"/>
      <c r="CX31" s="77"/>
      <c r="CY31" s="77"/>
      <c r="CZ31" s="77"/>
      <c r="DA31" s="77"/>
      <c r="DB31" s="77"/>
      <c r="DC31" s="77"/>
      <c r="DD31" s="77"/>
      <c r="DE31" s="77"/>
      <c r="DF31" s="77"/>
      <c r="DG31" s="77"/>
      <c r="DH31" s="77"/>
    </row>
    <row r="32" spans="1:112" ht="15.75" customHeight="1" x14ac:dyDescent="0.2">
      <c r="A32" s="241" t="s">
        <v>527</v>
      </c>
      <c r="B32" s="177" t="s">
        <v>570</v>
      </c>
      <c r="C32" s="185"/>
      <c r="D32" s="242"/>
      <c r="E32" s="117"/>
      <c r="F32" s="117"/>
      <c r="G32" s="242"/>
      <c r="H32" s="160"/>
      <c r="I32" s="237"/>
      <c r="J32" s="237"/>
      <c r="K32" s="237"/>
      <c r="L32" s="237"/>
      <c r="M32" s="237"/>
      <c r="N32" s="237"/>
      <c r="O32" s="78"/>
      <c r="P32" s="78"/>
      <c r="Q32" s="237"/>
      <c r="R32" s="237"/>
      <c r="S32" s="237"/>
      <c r="T32" s="237"/>
      <c r="U32" s="237"/>
      <c r="V32" s="237"/>
      <c r="W32" s="161"/>
      <c r="X32" s="161"/>
      <c r="Y32" s="78"/>
      <c r="Z32" s="78"/>
      <c r="AA32" s="161"/>
      <c r="AB32" s="161"/>
      <c r="AC32" s="237"/>
      <c r="AD32" s="237"/>
      <c r="AE32" s="161"/>
      <c r="AF32" s="161"/>
      <c r="AG32" s="237"/>
      <c r="AH32" s="237"/>
      <c r="AI32" s="161"/>
      <c r="AJ32" s="161"/>
      <c r="AK32" s="237"/>
      <c r="AL32" s="237"/>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v>0</v>
      </c>
      <c r="BT32" s="161">
        <v>0</v>
      </c>
      <c r="BU32" s="161" t="s">
        <v>482</v>
      </c>
      <c r="BV32" s="161" t="s">
        <v>482</v>
      </c>
      <c r="BW32" s="77" t="s">
        <v>482</v>
      </c>
      <c r="BX32" s="77" t="s">
        <v>482</v>
      </c>
      <c r="BY32" s="77" t="s">
        <v>482</v>
      </c>
      <c r="BZ32" s="77" t="s">
        <v>482</v>
      </c>
      <c r="CA32" s="77" t="s">
        <v>482</v>
      </c>
      <c r="CB32" s="77" t="s">
        <v>482</v>
      </c>
      <c r="CC32" s="77" t="s">
        <v>482</v>
      </c>
      <c r="CD32" s="77" t="s">
        <v>482</v>
      </c>
      <c r="CE32" s="77" t="s">
        <v>482</v>
      </c>
      <c r="CF32" s="77" t="s">
        <v>482</v>
      </c>
      <c r="CG32" s="77" t="s">
        <v>482</v>
      </c>
      <c r="CH32" s="77" t="s">
        <v>482</v>
      </c>
      <c r="CI32" s="77" t="s">
        <v>482</v>
      </c>
      <c r="CJ32" s="77" t="s">
        <v>482</v>
      </c>
      <c r="CK32" s="77" t="s">
        <v>482</v>
      </c>
      <c r="CL32" s="77" t="s">
        <v>482</v>
      </c>
      <c r="CM32" s="77" t="s">
        <v>482</v>
      </c>
      <c r="CN32" s="77" t="s">
        <v>482</v>
      </c>
      <c r="CO32" s="77" t="s">
        <v>482</v>
      </c>
      <c r="CP32" s="77" t="s">
        <v>482</v>
      </c>
      <c r="CQ32" s="77"/>
      <c r="CR32" s="77"/>
      <c r="CS32" s="77"/>
      <c r="CT32" s="77"/>
      <c r="CU32" s="77"/>
      <c r="CV32" s="77"/>
      <c r="CW32" s="77"/>
      <c r="CX32" s="77"/>
      <c r="CY32" s="77"/>
      <c r="CZ32" s="77"/>
      <c r="DA32" s="77"/>
      <c r="DB32" s="77"/>
      <c r="DC32" s="77"/>
      <c r="DD32" s="77"/>
      <c r="DE32" s="77"/>
      <c r="DF32" s="77"/>
      <c r="DG32" s="77"/>
      <c r="DH32" s="77"/>
    </row>
    <row r="33" spans="1:112" ht="15.75" customHeight="1" x14ac:dyDescent="0.2">
      <c r="A33" s="241" t="s">
        <v>527</v>
      </c>
      <c r="B33" s="177" t="s">
        <v>522</v>
      </c>
      <c r="C33" s="185"/>
      <c r="D33" s="242" t="s">
        <v>546</v>
      </c>
      <c r="E33" s="117"/>
      <c r="F33" s="117"/>
      <c r="G33" s="242" t="s">
        <v>28</v>
      </c>
      <c r="H33" s="160" t="s">
        <v>29</v>
      </c>
      <c r="I33" s="237"/>
      <c r="J33" s="237"/>
      <c r="K33" s="237"/>
      <c r="L33" s="237"/>
      <c r="M33" s="237"/>
      <c r="N33" s="237"/>
      <c r="O33" s="234"/>
      <c r="P33" s="234"/>
      <c r="Q33" s="237"/>
      <c r="R33" s="237"/>
      <c r="S33" s="237"/>
      <c r="T33" s="237"/>
      <c r="U33" s="237"/>
      <c r="V33" s="237"/>
      <c r="W33" s="161">
        <v>0</v>
      </c>
      <c r="X33" s="161">
        <v>0</v>
      </c>
      <c r="Y33" s="234"/>
      <c r="Z33" s="234"/>
      <c r="AA33" s="161">
        <v>0</v>
      </c>
      <c r="AB33" s="161">
        <v>0</v>
      </c>
      <c r="AC33" s="237"/>
      <c r="AD33" s="237"/>
      <c r="AE33" s="161">
        <v>0</v>
      </c>
      <c r="AF33" s="161">
        <v>0</v>
      </c>
      <c r="AG33" s="237"/>
      <c r="AH33" s="237"/>
      <c r="AI33" s="161">
        <v>0</v>
      </c>
      <c r="AJ33" s="161">
        <v>0</v>
      </c>
      <c r="AK33" s="237"/>
      <c r="AL33" s="237"/>
      <c r="AM33" s="161">
        <v>0</v>
      </c>
      <c r="AN33" s="161">
        <v>0</v>
      </c>
      <c r="AO33" s="161">
        <v>0</v>
      </c>
      <c r="AP33" s="161">
        <v>0</v>
      </c>
      <c r="AQ33" s="161">
        <v>0</v>
      </c>
      <c r="AR33" s="161">
        <v>0</v>
      </c>
      <c r="AS33" s="161">
        <v>0</v>
      </c>
      <c r="AT33" s="161">
        <v>0</v>
      </c>
      <c r="AU33" s="161">
        <v>0</v>
      </c>
      <c r="AV33" s="161">
        <v>0</v>
      </c>
      <c r="AW33" s="161">
        <v>0</v>
      </c>
      <c r="AX33" s="161">
        <v>0</v>
      </c>
      <c r="AY33" s="161">
        <v>0</v>
      </c>
      <c r="AZ33" s="161">
        <v>0</v>
      </c>
      <c r="BA33" s="161">
        <v>0</v>
      </c>
      <c r="BB33" s="161">
        <v>0</v>
      </c>
      <c r="BC33" s="161">
        <v>0</v>
      </c>
      <c r="BD33" s="161">
        <v>0</v>
      </c>
      <c r="BE33" s="161">
        <v>0</v>
      </c>
      <c r="BF33" s="161">
        <v>0</v>
      </c>
      <c r="BG33" s="161">
        <v>0</v>
      </c>
      <c r="BH33" s="161">
        <v>0</v>
      </c>
      <c r="BI33" s="161">
        <v>0</v>
      </c>
      <c r="BJ33" s="161">
        <v>0</v>
      </c>
      <c r="BK33" s="161">
        <v>0</v>
      </c>
      <c r="BL33" s="161">
        <v>0</v>
      </c>
      <c r="BM33" s="161">
        <v>0</v>
      </c>
      <c r="BN33" s="161">
        <v>1</v>
      </c>
      <c r="BO33" s="161">
        <v>0</v>
      </c>
      <c r="BP33" s="161">
        <v>0</v>
      </c>
      <c r="BQ33" s="161">
        <v>0</v>
      </c>
      <c r="BR33" s="161">
        <v>1</v>
      </c>
      <c r="BS33" s="161">
        <v>9</v>
      </c>
      <c r="BT33" s="161">
        <v>9</v>
      </c>
      <c r="BU33" s="161">
        <v>19</v>
      </c>
      <c r="BV33" s="161">
        <v>22</v>
      </c>
      <c r="BW33" s="77">
        <v>368</v>
      </c>
      <c r="BX33" s="77">
        <v>168</v>
      </c>
      <c r="BY33" s="77">
        <v>168</v>
      </c>
      <c r="BZ33" s="77">
        <v>88</v>
      </c>
      <c r="CA33" s="77">
        <v>332</v>
      </c>
      <c r="CB33" s="77">
        <v>680</v>
      </c>
      <c r="CC33" s="77">
        <v>440</v>
      </c>
      <c r="CD33" s="77">
        <v>264</v>
      </c>
      <c r="CE33" s="77">
        <v>680</v>
      </c>
      <c r="CF33" s="77">
        <v>368</v>
      </c>
      <c r="CG33" s="77">
        <v>804</v>
      </c>
      <c r="CH33" s="77">
        <v>516</v>
      </c>
      <c r="CI33" s="77">
        <v>748</v>
      </c>
      <c r="CJ33" s="77">
        <v>460</v>
      </c>
      <c r="CK33" s="77">
        <v>1138</v>
      </c>
      <c r="CL33" s="77">
        <v>552</v>
      </c>
      <c r="CM33" s="77">
        <v>1122</v>
      </c>
      <c r="CN33" s="77">
        <v>750</v>
      </c>
      <c r="CO33" s="77">
        <v>1086</v>
      </c>
      <c r="CP33" s="77">
        <v>690</v>
      </c>
      <c r="CQ33" s="77">
        <v>2896</v>
      </c>
      <c r="CR33" s="77">
        <v>2672</v>
      </c>
      <c r="CS33" s="77">
        <v>385</v>
      </c>
      <c r="CT33" s="77">
        <v>148</v>
      </c>
      <c r="CU33" s="77">
        <v>888</v>
      </c>
      <c r="CV33" s="77">
        <v>1052</v>
      </c>
      <c r="CW33" s="77">
        <v>708</v>
      </c>
      <c r="CX33" s="77">
        <v>720</v>
      </c>
      <c r="CY33" s="77">
        <v>116</v>
      </c>
      <c r="CZ33" s="77">
        <v>274</v>
      </c>
      <c r="DA33" s="77">
        <v>0</v>
      </c>
      <c r="DB33" s="77">
        <v>1</v>
      </c>
      <c r="DC33" s="77">
        <v>0</v>
      </c>
      <c r="DD33" s="77">
        <v>0</v>
      </c>
      <c r="DE33" s="77" t="s">
        <v>482</v>
      </c>
      <c r="DF33" s="77" t="s">
        <v>482</v>
      </c>
      <c r="DG33" s="77">
        <v>1</v>
      </c>
      <c r="DH33" s="77">
        <v>4</v>
      </c>
    </row>
    <row r="34" spans="1:112" ht="15.75" customHeight="1" x14ac:dyDescent="0.2">
      <c r="A34" s="241" t="s">
        <v>527</v>
      </c>
      <c r="B34" s="177" t="s">
        <v>523</v>
      </c>
      <c r="C34" s="185"/>
      <c r="D34" s="242" t="s">
        <v>546</v>
      </c>
      <c r="E34" s="117"/>
      <c r="F34" s="117"/>
      <c r="G34" s="242" t="s">
        <v>28</v>
      </c>
      <c r="H34" s="160" t="s">
        <v>29</v>
      </c>
      <c r="I34" s="237"/>
      <c r="J34" s="237"/>
      <c r="K34" s="237"/>
      <c r="L34" s="237"/>
      <c r="M34" s="237"/>
      <c r="N34" s="237"/>
      <c r="O34" s="234"/>
      <c r="P34" s="234"/>
      <c r="Q34" s="237"/>
      <c r="R34" s="237"/>
      <c r="S34" s="237"/>
      <c r="T34" s="237"/>
      <c r="U34" s="237"/>
      <c r="V34" s="237"/>
      <c r="W34" s="161"/>
      <c r="X34" s="161"/>
      <c r="Y34" s="234"/>
      <c r="Z34" s="234"/>
      <c r="AA34" s="161"/>
      <c r="AB34" s="161"/>
      <c r="AC34" s="237"/>
      <c r="AD34" s="237"/>
      <c r="AE34" s="161">
        <v>0</v>
      </c>
      <c r="AF34" s="161">
        <v>0</v>
      </c>
      <c r="AG34" s="237"/>
      <c r="AH34" s="237"/>
      <c r="AI34" s="161">
        <v>0</v>
      </c>
      <c r="AJ34" s="161">
        <v>0</v>
      </c>
      <c r="AK34" s="237"/>
      <c r="AL34" s="237"/>
      <c r="AM34" s="161">
        <v>0</v>
      </c>
      <c r="AN34" s="161">
        <v>0</v>
      </c>
      <c r="AO34" s="161">
        <v>0</v>
      </c>
      <c r="AP34" s="161">
        <v>0</v>
      </c>
      <c r="AQ34" s="161">
        <v>0</v>
      </c>
      <c r="AR34" s="161">
        <v>0</v>
      </c>
      <c r="AS34" s="161">
        <v>0</v>
      </c>
      <c r="AT34" s="161">
        <v>0</v>
      </c>
      <c r="AU34" s="161">
        <v>0</v>
      </c>
      <c r="AV34" s="161">
        <v>0</v>
      </c>
      <c r="AW34" s="161">
        <v>0</v>
      </c>
      <c r="AX34" s="161">
        <v>0</v>
      </c>
      <c r="AY34" s="161">
        <v>0</v>
      </c>
      <c r="AZ34" s="161">
        <v>0</v>
      </c>
      <c r="BA34" s="161">
        <v>0</v>
      </c>
      <c r="BB34" s="161">
        <v>0</v>
      </c>
      <c r="BC34" s="161">
        <v>1</v>
      </c>
      <c r="BD34" s="161">
        <v>0</v>
      </c>
      <c r="BE34" s="161">
        <v>0</v>
      </c>
      <c r="BF34" s="161">
        <v>0</v>
      </c>
      <c r="BG34" s="161">
        <v>0</v>
      </c>
      <c r="BH34" s="161">
        <v>0</v>
      </c>
      <c r="BI34" s="161">
        <v>0</v>
      </c>
      <c r="BJ34" s="161">
        <v>0</v>
      </c>
      <c r="BK34" s="161">
        <v>0</v>
      </c>
      <c r="BL34" s="161">
        <v>0</v>
      </c>
      <c r="BM34" s="161">
        <v>0</v>
      </c>
      <c r="BN34" s="161">
        <v>0</v>
      </c>
      <c r="BO34" s="161">
        <v>1</v>
      </c>
      <c r="BP34" s="161">
        <v>1</v>
      </c>
      <c r="BQ34" s="161">
        <v>0</v>
      </c>
      <c r="BR34" s="161">
        <v>0</v>
      </c>
      <c r="BS34" s="161">
        <v>16</v>
      </c>
      <c r="BT34" s="161">
        <v>4</v>
      </c>
      <c r="BU34" s="161">
        <v>20</v>
      </c>
      <c r="BV34" s="161">
        <v>16</v>
      </c>
      <c r="BW34" s="77" t="s">
        <v>482</v>
      </c>
      <c r="BX34" s="77" t="s">
        <v>482</v>
      </c>
      <c r="BY34" s="77">
        <v>64</v>
      </c>
      <c r="BZ34" s="77">
        <v>48</v>
      </c>
      <c r="CA34" s="77">
        <v>280</v>
      </c>
      <c r="CB34" s="77">
        <v>257</v>
      </c>
      <c r="CC34" s="77">
        <v>640</v>
      </c>
      <c r="CD34" s="77">
        <v>272</v>
      </c>
      <c r="CE34" s="77">
        <v>210</v>
      </c>
      <c r="CF34" s="77">
        <v>170</v>
      </c>
      <c r="CG34" s="77">
        <v>2424</v>
      </c>
      <c r="CH34" s="77">
        <v>1128</v>
      </c>
      <c r="CI34" s="77">
        <v>1356</v>
      </c>
      <c r="CJ34" s="77">
        <v>678</v>
      </c>
      <c r="CK34" s="77" t="s">
        <v>482</v>
      </c>
      <c r="CL34" s="77" t="s">
        <v>482</v>
      </c>
      <c r="CM34" s="77" t="s">
        <v>482</v>
      </c>
      <c r="CN34" s="77" t="s">
        <v>482</v>
      </c>
      <c r="CO34" s="77" t="s">
        <v>482</v>
      </c>
      <c r="CP34" s="77" t="s">
        <v>482</v>
      </c>
      <c r="CQ34" s="77"/>
      <c r="CR34" s="77"/>
      <c r="CS34" s="77"/>
      <c r="CT34" s="77"/>
      <c r="CU34" s="77"/>
      <c r="CV34" s="77"/>
      <c r="CW34" s="77"/>
      <c r="CX34" s="77"/>
      <c r="CY34" s="77"/>
      <c r="CZ34" s="77"/>
      <c r="DA34" s="77"/>
      <c r="DB34" s="77"/>
      <c r="DC34" s="77"/>
      <c r="DD34" s="77"/>
      <c r="DE34" s="77"/>
      <c r="DF34" s="77"/>
      <c r="DG34" s="77"/>
      <c r="DH34" s="77"/>
    </row>
    <row r="35" spans="1:112" ht="15.75" customHeight="1" x14ac:dyDescent="0.2">
      <c r="A35" s="241" t="s">
        <v>527</v>
      </c>
      <c r="B35" s="177" t="s">
        <v>524</v>
      </c>
      <c r="C35" s="185"/>
      <c r="D35" s="242" t="s">
        <v>547</v>
      </c>
      <c r="E35" s="117"/>
      <c r="F35" s="117"/>
      <c r="G35" s="242" t="s">
        <v>28</v>
      </c>
      <c r="H35" s="160" t="s">
        <v>29</v>
      </c>
      <c r="I35" s="237"/>
      <c r="J35" s="237"/>
      <c r="K35" s="237"/>
      <c r="L35" s="237"/>
      <c r="M35" s="237"/>
      <c r="N35" s="237"/>
      <c r="O35" s="234"/>
      <c r="P35" s="234"/>
      <c r="Q35" s="237"/>
      <c r="R35" s="237"/>
      <c r="S35" s="237"/>
      <c r="T35" s="237"/>
      <c r="U35" s="237"/>
      <c r="V35" s="237"/>
      <c r="W35" s="161"/>
      <c r="X35" s="161"/>
      <c r="Y35" s="234"/>
      <c r="Z35" s="234"/>
      <c r="AA35" s="161"/>
      <c r="AB35" s="161"/>
      <c r="AC35" s="237"/>
      <c r="AD35" s="237"/>
      <c r="AE35" s="161">
        <v>0</v>
      </c>
      <c r="AF35" s="161">
        <v>0</v>
      </c>
      <c r="AG35" s="237"/>
      <c r="AH35" s="237"/>
      <c r="AI35" s="161">
        <v>0</v>
      </c>
      <c r="AJ35" s="161">
        <v>0</v>
      </c>
      <c r="AK35" s="237"/>
      <c r="AL35" s="237"/>
      <c r="AM35" s="161">
        <v>0</v>
      </c>
      <c r="AN35" s="161">
        <v>0</v>
      </c>
      <c r="AO35" s="161">
        <v>0</v>
      </c>
      <c r="AP35" s="161">
        <v>0</v>
      </c>
      <c r="AQ35" s="161">
        <v>0</v>
      </c>
      <c r="AR35" s="161">
        <v>0</v>
      </c>
      <c r="AS35" s="161">
        <v>0</v>
      </c>
      <c r="AT35" s="161">
        <v>0</v>
      </c>
      <c r="AU35" s="161">
        <v>0</v>
      </c>
      <c r="AV35" s="161">
        <v>0</v>
      </c>
      <c r="AW35" s="161">
        <v>0</v>
      </c>
      <c r="AX35" s="161">
        <v>0</v>
      </c>
      <c r="AY35" s="161">
        <v>0</v>
      </c>
      <c r="AZ35" s="161">
        <v>0</v>
      </c>
      <c r="BA35" s="161">
        <v>0</v>
      </c>
      <c r="BB35" s="161">
        <v>0</v>
      </c>
      <c r="BC35" s="161">
        <v>0</v>
      </c>
      <c r="BD35" s="161">
        <v>0</v>
      </c>
      <c r="BE35" s="161">
        <v>0</v>
      </c>
      <c r="BF35" s="161">
        <v>0</v>
      </c>
      <c r="BG35" s="161">
        <v>1</v>
      </c>
      <c r="BH35" s="161">
        <v>0</v>
      </c>
      <c r="BI35" s="161">
        <v>0</v>
      </c>
      <c r="BJ35" s="161">
        <v>0</v>
      </c>
      <c r="BK35" s="161">
        <v>2</v>
      </c>
      <c r="BL35" s="161">
        <v>2</v>
      </c>
      <c r="BM35" s="161">
        <v>5</v>
      </c>
      <c r="BN35" s="161">
        <v>3</v>
      </c>
      <c r="BO35" s="161">
        <v>9</v>
      </c>
      <c r="BP35" s="161">
        <v>11</v>
      </c>
      <c r="BQ35" s="161">
        <v>13</v>
      </c>
      <c r="BR35" s="161">
        <v>25</v>
      </c>
      <c r="BS35" s="161">
        <v>33</v>
      </c>
      <c r="BT35" s="161">
        <v>61</v>
      </c>
      <c r="BU35" s="161">
        <v>26</v>
      </c>
      <c r="BV35" s="161">
        <v>21</v>
      </c>
      <c r="BW35" s="77">
        <v>200</v>
      </c>
      <c r="BX35" s="77">
        <v>84</v>
      </c>
      <c r="BY35" s="77">
        <v>90</v>
      </c>
      <c r="BZ35" s="77">
        <v>20</v>
      </c>
      <c r="CA35" s="77">
        <v>344</v>
      </c>
      <c r="CB35" s="77">
        <v>664</v>
      </c>
      <c r="CC35" s="77">
        <v>976</v>
      </c>
      <c r="CD35" s="77">
        <v>610</v>
      </c>
      <c r="CE35" s="77">
        <v>496</v>
      </c>
      <c r="CF35" s="77">
        <v>216</v>
      </c>
      <c r="CG35" s="77">
        <v>652</v>
      </c>
      <c r="CH35" s="77">
        <v>436</v>
      </c>
      <c r="CI35" s="77">
        <v>684</v>
      </c>
      <c r="CJ35" s="77">
        <v>264</v>
      </c>
      <c r="CK35" s="77">
        <v>560</v>
      </c>
      <c r="CL35" s="77">
        <v>268</v>
      </c>
      <c r="CM35" s="77">
        <v>680</v>
      </c>
      <c r="CN35" s="77">
        <v>240</v>
      </c>
      <c r="CO35" s="77">
        <v>560</v>
      </c>
      <c r="CP35" s="77">
        <v>264</v>
      </c>
      <c r="CQ35" s="77">
        <v>211</v>
      </c>
      <c r="CR35" s="77">
        <v>155</v>
      </c>
      <c r="CS35" s="77">
        <v>258</v>
      </c>
      <c r="CT35" s="77">
        <v>140</v>
      </c>
      <c r="CU35" s="77">
        <v>530</v>
      </c>
      <c r="CV35" s="77">
        <v>304</v>
      </c>
      <c r="CW35" s="77">
        <v>413</v>
      </c>
      <c r="CX35" s="77">
        <v>297</v>
      </c>
      <c r="CY35" s="77">
        <v>242</v>
      </c>
      <c r="CZ35" s="77">
        <v>400</v>
      </c>
      <c r="DA35" s="77">
        <v>2</v>
      </c>
      <c r="DB35" s="77">
        <v>4</v>
      </c>
      <c r="DC35" s="77">
        <v>45</v>
      </c>
      <c r="DD35" s="77">
        <v>119</v>
      </c>
      <c r="DE35" s="77" t="s">
        <v>482</v>
      </c>
      <c r="DF35" s="77" t="s">
        <v>482</v>
      </c>
      <c r="DG35" s="77">
        <v>73</v>
      </c>
      <c r="DH35" s="77">
        <v>83</v>
      </c>
    </row>
    <row r="36" spans="1:112" ht="15.75" customHeight="1" x14ac:dyDescent="0.2">
      <c r="A36" s="241" t="s">
        <v>527</v>
      </c>
      <c r="B36" s="177" t="s">
        <v>525</v>
      </c>
      <c r="C36" s="185"/>
      <c r="D36" s="242" t="s">
        <v>547</v>
      </c>
      <c r="E36" s="117"/>
      <c r="F36" s="117"/>
      <c r="G36" s="242" t="s">
        <v>28</v>
      </c>
      <c r="H36" s="160" t="s">
        <v>29</v>
      </c>
      <c r="I36" s="237"/>
      <c r="J36" s="237"/>
      <c r="K36" s="237"/>
      <c r="L36" s="237"/>
      <c r="M36" s="237"/>
      <c r="N36" s="237"/>
      <c r="O36" s="234"/>
      <c r="P36" s="234"/>
      <c r="Q36" s="237"/>
      <c r="R36" s="237"/>
      <c r="S36" s="237"/>
      <c r="T36" s="237"/>
      <c r="U36" s="237"/>
      <c r="V36" s="237"/>
      <c r="W36" s="161"/>
      <c r="X36" s="161"/>
      <c r="Y36" s="234"/>
      <c r="Z36" s="234"/>
      <c r="AA36" s="161"/>
      <c r="AB36" s="161"/>
      <c r="AC36" s="237"/>
      <c r="AD36" s="237"/>
      <c r="AE36" s="161">
        <v>0</v>
      </c>
      <c r="AF36" s="161">
        <v>0</v>
      </c>
      <c r="AG36" s="237"/>
      <c r="AH36" s="237"/>
      <c r="AI36" s="161">
        <v>0</v>
      </c>
      <c r="AJ36" s="161">
        <v>0</v>
      </c>
      <c r="AK36" s="237"/>
      <c r="AL36" s="237"/>
      <c r="AM36" s="161">
        <v>0</v>
      </c>
      <c r="AN36" s="161">
        <v>0</v>
      </c>
      <c r="AO36" s="161">
        <v>0</v>
      </c>
      <c r="AP36" s="161">
        <v>0</v>
      </c>
      <c r="AQ36" s="161">
        <v>0</v>
      </c>
      <c r="AR36" s="161">
        <v>0</v>
      </c>
      <c r="AS36" s="161">
        <v>0</v>
      </c>
      <c r="AT36" s="161">
        <v>0</v>
      </c>
      <c r="AU36" s="161">
        <v>0</v>
      </c>
      <c r="AV36" s="161">
        <v>0</v>
      </c>
      <c r="AW36" s="161">
        <v>0</v>
      </c>
      <c r="AX36" s="161">
        <v>0</v>
      </c>
      <c r="AY36" s="161">
        <v>0</v>
      </c>
      <c r="AZ36" s="161">
        <v>0</v>
      </c>
      <c r="BA36" s="161">
        <v>0</v>
      </c>
      <c r="BB36" s="161">
        <v>0</v>
      </c>
      <c r="BC36" s="161">
        <v>0</v>
      </c>
      <c r="BD36" s="161">
        <v>0</v>
      </c>
      <c r="BE36" s="161">
        <v>0</v>
      </c>
      <c r="BF36" s="161">
        <v>0</v>
      </c>
      <c r="BG36" s="161">
        <v>1</v>
      </c>
      <c r="BH36" s="161">
        <v>0</v>
      </c>
      <c r="BI36" s="161">
        <v>0</v>
      </c>
      <c r="BJ36" s="161">
        <v>0</v>
      </c>
      <c r="BK36" s="161">
        <v>0</v>
      </c>
      <c r="BL36" s="161">
        <v>0</v>
      </c>
      <c r="BM36" s="161">
        <v>3</v>
      </c>
      <c r="BN36" s="161">
        <v>5</v>
      </c>
      <c r="BO36" s="161">
        <v>7</v>
      </c>
      <c r="BP36" s="161">
        <v>8</v>
      </c>
      <c r="BQ36" s="161">
        <v>10</v>
      </c>
      <c r="BR36" s="161">
        <v>11</v>
      </c>
      <c r="BS36" s="161">
        <v>35</v>
      </c>
      <c r="BT36" s="161">
        <v>76</v>
      </c>
      <c r="BU36" s="161">
        <v>13</v>
      </c>
      <c r="BV36" s="161">
        <v>30</v>
      </c>
      <c r="BW36" s="77">
        <v>120</v>
      </c>
      <c r="BX36" s="77">
        <v>88</v>
      </c>
      <c r="BY36" s="77">
        <v>36</v>
      </c>
      <c r="BZ36" s="77">
        <v>12</v>
      </c>
      <c r="CA36" s="77">
        <v>345</v>
      </c>
      <c r="CB36" s="77">
        <v>200</v>
      </c>
      <c r="CC36" s="77">
        <v>216</v>
      </c>
      <c r="CD36" s="77">
        <v>136</v>
      </c>
      <c r="CE36" s="77">
        <v>204</v>
      </c>
      <c r="CF36" s="77">
        <v>80</v>
      </c>
      <c r="CG36" s="77">
        <v>180</v>
      </c>
      <c r="CH36" s="77">
        <v>100</v>
      </c>
      <c r="CI36" s="77">
        <v>246</v>
      </c>
      <c r="CJ36" s="77">
        <v>104</v>
      </c>
      <c r="CK36" s="77" t="s">
        <v>482</v>
      </c>
      <c r="CL36" s="77" t="s">
        <v>482</v>
      </c>
      <c r="CM36" s="77" t="s">
        <v>482</v>
      </c>
      <c r="CN36" s="77" t="s">
        <v>482</v>
      </c>
      <c r="CO36" s="77" t="s">
        <v>482</v>
      </c>
      <c r="CP36" s="77" t="s">
        <v>482</v>
      </c>
      <c r="CQ36" s="77"/>
      <c r="CR36" s="77"/>
      <c r="CS36" s="77"/>
      <c r="CT36" s="77"/>
      <c r="CU36" s="77"/>
      <c r="CV36" s="77"/>
      <c r="CW36" s="77"/>
      <c r="CX36" s="77"/>
      <c r="CY36" s="77"/>
      <c r="CZ36" s="77"/>
      <c r="DA36" s="77"/>
      <c r="DB36" s="77"/>
      <c r="DC36" s="77"/>
      <c r="DD36" s="77"/>
      <c r="DE36" s="77"/>
      <c r="DF36" s="77"/>
      <c r="DG36" s="77"/>
      <c r="DH36" s="77"/>
    </row>
    <row r="37" spans="1:112" ht="15.75" customHeight="1" x14ac:dyDescent="0.2">
      <c r="A37" s="241" t="s">
        <v>527</v>
      </c>
      <c r="B37" s="177" t="s">
        <v>526</v>
      </c>
      <c r="C37" s="170"/>
      <c r="D37" s="242" t="s">
        <v>548</v>
      </c>
      <c r="E37" s="117"/>
      <c r="F37" s="117"/>
      <c r="G37" s="242" t="s">
        <v>28</v>
      </c>
      <c r="H37" s="160" t="s">
        <v>29</v>
      </c>
      <c r="I37" s="78"/>
      <c r="J37" s="78"/>
      <c r="K37" s="78"/>
      <c r="L37" s="78"/>
      <c r="M37" s="78"/>
      <c r="N37" s="78"/>
      <c r="O37" s="78"/>
      <c r="P37" s="78"/>
      <c r="Q37" s="78"/>
      <c r="R37" s="78"/>
      <c r="S37" s="78"/>
      <c r="T37" s="78"/>
      <c r="U37" s="78"/>
      <c r="V37" s="78"/>
      <c r="W37" s="161"/>
      <c r="X37" s="161"/>
      <c r="Y37" s="78"/>
      <c r="Z37" s="78"/>
      <c r="AA37" s="161">
        <v>0</v>
      </c>
      <c r="AB37" s="161">
        <v>0</v>
      </c>
      <c r="AC37" s="78"/>
      <c r="AD37" s="78"/>
      <c r="AE37" s="161">
        <v>0</v>
      </c>
      <c r="AF37" s="161">
        <v>0</v>
      </c>
      <c r="AG37" s="78"/>
      <c r="AH37" s="78"/>
      <c r="AI37" s="161">
        <v>0</v>
      </c>
      <c r="AJ37" s="161">
        <v>0</v>
      </c>
      <c r="AK37" s="78"/>
      <c r="AL37" s="78"/>
      <c r="AM37" s="161">
        <v>0</v>
      </c>
      <c r="AN37" s="161">
        <v>0</v>
      </c>
      <c r="AO37" s="161">
        <v>0</v>
      </c>
      <c r="AP37" s="161">
        <v>0</v>
      </c>
      <c r="AQ37" s="161">
        <v>0</v>
      </c>
      <c r="AR37" s="161">
        <v>0</v>
      </c>
      <c r="AS37" s="161">
        <v>0</v>
      </c>
      <c r="AT37" s="161">
        <v>0</v>
      </c>
      <c r="AU37" s="161">
        <v>0</v>
      </c>
      <c r="AV37" s="161">
        <v>0</v>
      </c>
      <c r="AW37" s="161">
        <v>0</v>
      </c>
      <c r="AX37" s="161">
        <v>0</v>
      </c>
      <c r="AY37" s="161">
        <v>0</v>
      </c>
      <c r="AZ37" s="161">
        <v>0</v>
      </c>
      <c r="BA37" s="161">
        <v>0</v>
      </c>
      <c r="BB37" s="161">
        <v>1</v>
      </c>
      <c r="BC37" s="161">
        <v>0</v>
      </c>
      <c r="BD37" s="161">
        <v>1</v>
      </c>
      <c r="BE37" s="161">
        <v>1</v>
      </c>
      <c r="BF37" s="161">
        <v>0</v>
      </c>
      <c r="BG37" s="161"/>
      <c r="BH37" s="161"/>
      <c r="BI37" s="161">
        <v>2</v>
      </c>
      <c r="BJ37" s="161">
        <v>0</v>
      </c>
      <c r="BK37" s="161">
        <v>4</v>
      </c>
      <c r="BL37" s="161">
        <v>1</v>
      </c>
      <c r="BM37" s="161">
        <v>7</v>
      </c>
      <c r="BN37" s="161">
        <v>1</v>
      </c>
      <c r="BO37" s="161">
        <v>0</v>
      </c>
      <c r="BP37" s="161">
        <v>1</v>
      </c>
      <c r="BQ37" s="161">
        <v>77</v>
      </c>
      <c r="BR37" s="161">
        <v>30</v>
      </c>
      <c r="BS37" s="161">
        <v>215</v>
      </c>
      <c r="BT37" s="161">
        <v>152</v>
      </c>
      <c r="BU37" s="161">
        <v>1119</v>
      </c>
      <c r="BV37" s="161">
        <v>404</v>
      </c>
      <c r="BW37" s="77">
        <v>120</v>
      </c>
      <c r="BX37" s="77">
        <v>41</v>
      </c>
      <c r="BY37" s="77">
        <v>62</v>
      </c>
      <c r="BZ37" s="77">
        <v>34</v>
      </c>
      <c r="CA37" s="77">
        <v>99</v>
      </c>
      <c r="CB37" s="77">
        <v>111</v>
      </c>
      <c r="CC37" s="77">
        <v>500</v>
      </c>
      <c r="CD37" s="77">
        <v>504</v>
      </c>
      <c r="CE37" s="77">
        <v>520</v>
      </c>
      <c r="CF37" s="77">
        <v>384</v>
      </c>
      <c r="CG37" s="77">
        <v>396</v>
      </c>
      <c r="CH37" s="77">
        <v>196</v>
      </c>
      <c r="CI37" s="77">
        <v>724</v>
      </c>
      <c r="CJ37" s="77">
        <v>408</v>
      </c>
      <c r="CK37" s="77">
        <v>616</v>
      </c>
      <c r="CL37" s="77">
        <v>388</v>
      </c>
      <c r="CM37" s="77">
        <v>1194</v>
      </c>
      <c r="CN37" s="77">
        <v>972</v>
      </c>
      <c r="CO37" s="77">
        <v>600</v>
      </c>
      <c r="CP37" s="77">
        <v>836</v>
      </c>
      <c r="CQ37" s="77">
        <v>3456</v>
      </c>
      <c r="CR37" s="77">
        <v>3632</v>
      </c>
      <c r="CS37" s="77">
        <v>788</v>
      </c>
      <c r="CT37" s="77">
        <v>412</v>
      </c>
      <c r="CU37" s="77">
        <v>7096</v>
      </c>
      <c r="CV37" s="77">
        <v>10824</v>
      </c>
      <c r="CW37" s="77">
        <v>756</v>
      </c>
      <c r="CX37" s="77">
        <v>724</v>
      </c>
      <c r="CY37" s="77">
        <v>302</v>
      </c>
      <c r="CZ37" s="77">
        <v>250</v>
      </c>
      <c r="DA37" s="77">
        <v>1</v>
      </c>
      <c r="DB37" s="77">
        <v>0</v>
      </c>
      <c r="DC37" s="77">
        <v>85</v>
      </c>
      <c r="DD37" s="77">
        <v>35</v>
      </c>
      <c r="DE37" s="77" t="s">
        <v>482</v>
      </c>
      <c r="DF37" s="77" t="s">
        <v>482</v>
      </c>
      <c r="DG37" s="77">
        <v>38</v>
      </c>
      <c r="DH37" s="77">
        <v>3</v>
      </c>
    </row>
    <row r="38" spans="1:112" ht="15.75" customHeight="1" x14ac:dyDescent="0.2">
      <c r="A38" s="241" t="s">
        <v>527</v>
      </c>
      <c r="B38" s="177">
        <v>48</v>
      </c>
      <c r="C38" s="186"/>
      <c r="D38" s="242" t="s">
        <v>549</v>
      </c>
      <c r="E38" s="117"/>
      <c r="F38" s="117"/>
      <c r="G38" s="242" t="s">
        <v>23</v>
      </c>
      <c r="H38" s="160" t="s">
        <v>23</v>
      </c>
      <c r="I38" s="117"/>
      <c r="J38" s="117"/>
      <c r="K38" s="117"/>
      <c r="L38" s="117"/>
      <c r="M38" s="117"/>
      <c r="N38" s="117"/>
      <c r="O38" s="78"/>
      <c r="P38" s="78"/>
      <c r="Q38" s="117"/>
      <c r="R38" s="117"/>
      <c r="S38" s="117"/>
      <c r="T38" s="117"/>
      <c r="U38" s="117"/>
      <c r="V38" s="117"/>
      <c r="W38" s="161"/>
      <c r="X38" s="161"/>
      <c r="Y38" s="78"/>
      <c r="Z38" s="78"/>
      <c r="AA38" s="161">
        <v>0</v>
      </c>
      <c r="AB38" s="161">
        <v>0</v>
      </c>
      <c r="AC38" s="117"/>
      <c r="AD38" s="117"/>
      <c r="AE38" s="161">
        <v>0</v>
      </c>
      <c r="AF38" s="161">
        <v>0</v>
      </c>
      <c r="AG38" s="117"/>
      <c r="AH38" s="117"/>
      <c r="AI38" s="161">
        <v>0</v>
      </c>
      <c r="AJ38" s="161">
        <v>0</v>
      </c>
      <c r="AK38" s="117"/>
      <c r="AL38" s="117"/>
      <c r="AM38" s="161">
        <v>0</v>
      </c>
      <c r="AN38" s="161">
        <v>0</v>
      </c>
      <c r="AO38" s="161">
        <v>0</v>
      </c>
      <c r="AP38" s="161">
        <v>0</v>
      </c>
      <c r="AQ38" s="161">
        <v>0</v>
      </c>
      <c r="AR38" s="161">
        <v>0</v>
      </c>
      <c r="AS38" s="161">
        <v>0</v>
      </c>
      <c r="AT38" s="161">
        <v>0</v>
      </c>
      <c r="AU38" s="161">
        <v>0</v>
      </c>
      <c r="AV38" s="161">
        <v>0</v>
      </c>
      <c r="AW38" s="161">
        <v>0</v>
      </c>
      <c r="AX38" s="161">
        <v>0</v>
      </c>
      <c r="AY38" s="161">
        <v>0</v>
      </c>
      <c r="AZ38" s="161">
        <v>0</v>
      </c>
      <c r="BA38" s="161">
        <v>0</v>
      </c>
      <c r="BB38" s="161">
        <v>0</v>
      </c>
      <c r="BC38" s="161">
        <v>0</v>
      </c>
      <c r="BD38" s="161">
        <v>0</v>
      </c>
      <c r="BE38" s="161">
        <v>0</v>
      </c>
      <c r="BF38" s="161">
        <v>1</v>
      </c>
      <c r="BG38" s="161">
        <v>0</v>
      </c>
      <c r="BH38" s="161">
        <v>0</v>
      </c>
      <c r="BI38" s="161">
        <v>0</v>
      </c>
      <c r="BJ38" s="161">
        <v>0</v>
      </c>
      <c r="BK38" s="161">
        <v>0</v>
      </c>
      <c r="BL38" s="161">
        <v>0</v>
      </c>
      <c r="BM38" s="161">
        <v>0</v>
      </c>
      <c r="BN38" s="161">
        <v>0</v>
      </c>
      <c r="BO38" s="161">
        <v>0</v>
      </c>
      <c r="BP38" s="161">
        <v>0</v>
      </c>
      <c r="BQ38" s="161">
        <v>1</v>
      </c>
      <c r="BR38" s="161">
        <v>1</v>
      </c>
      <c r="BS38" s="161">
        <v>1</v>
      </c>
      <c r="BT38" s="161">
        <v>1</v>
      </c>
      <c r="BU38" s="161">
        <v>1</v>
      </c>
      <c r="BV38" s="161">
        <v>5</v>
      </c>
      <c r="BW38" s="77">
        <v>10</v>
      </c>
      <c r="BX38" s="77">
        <v>1</v>
      </c>
      <c r="BY38" s="77">
        <v>0</v>
      </c>
      <c r="BZ38" s="77">
        <v>0</v>
      </c>
      <c r="CA38" s="77">
        <v>2</v>
      </c>
      <c r="CB38" s="77">
        <v>4</v>
      </c>
      <c r="CC38" s="77">
        <v>7</v>
      </c>
      <c r="CD38" s="77">
        <v>26</v>
      </c>
      <c r="CE38" s="77">
        <v>2</v>
      </c>
      <c r="CF38" s="77">
        <v>24</v>
      </c>
      <c r="CG38" s="77">
        <v>24</v>
      </c>
      <c r="CH38" s="77">
        <v>22</v>
      </c>
      <c r="CI38" s="77">
        <v>47</v>
      </c>
      <c r="CJ38" s="77">
        <v>15</v>
      </c>
      <c r="CK38" s="77">
        <v>804</v>
      </c>
      <c r="CL38" s="77">
        <v>1180</v>
      </c>
      <c r="CM38" s="77">
        <v>81</v>
      </c>
      <c r="CN38" s="77">
        <v>23</v>
      </c>
      <c r="CO38" s="77">
        <v>392</v>
      </c>
      <c r="CP38" s="77">
        <v>300</v>
      </c>
      <c r="CQ38" s="77">
        <v>257</v>
      </c>
      <c r="CR38" s="77">
        <v>164</v>
      </c>
      <c r="CS38" s="77">
        <v>65</v>
      </c>
      <c r="CT38" s="77">
        <v>46</v>
      </c>
      <c r="CU38" s="77">
        <v>161</v>
      </c>
      <c r="CV38" s="77">
        <v>160</v>
      </c>
      <c r="CW38" s="77">
        <v>92</v>
      </c>
      <c r="CX38" s="77">
        <v>32</v>
      </c>
      <c r="CY38" s="77">
        <v>37</v>
      </c>
      <c r="CZ38" s="77">
        <v>24</v>
      </c>
      <c r="DA38" s="77">
        <v>0</v>
      </c>
      <c r="DB38" s="77">
        <v>0</v>
      </c>
      <c r="DC38" s="77">
        <v>0</v>
      </c>
      <c r="DD38" s="77">
        <v>0</v>
      </c>
      <c r="DE38" s="77">
        <v>92</v>
      </c>
      <c r="DF38" s="77">
        <v>61</v>
      </c>
      <c r="DG38" s="77" t="s">
        <v>482</v>
      </c>
      <c r="DH38" s="77" t="s">
        <v>482</v>
      </c>
    </row>
    <row r="39" spans="1:112" ht="15.75" customHeight="1" x14ac:dyDescent="0.2">
      <c r="A39" s="241" t="s">
        <v>527</v>
      </c>
      <c r="B39" s="177">
        <v>31</v>
      </c>
      <c r="C39" s="187"/>
      <c r="D39" s="242" t="s">
        <v>550</v>
      </c>
      <c r="E39" s="117"/>
      <c r="F39" s="117"/>
      <c r="G39" s="242" t="s">
        <v>28</v>
      </c>
      <c r="H39" s="160" t="s">
        <v>564</v>
      </c>
      <c r="I39" s="240"/>
      <c r="J39" s="240"/>
      <c r="K39" s="240"/>
      <c r="L39" s="240"/>
      <c r="M39" s="240"/>
      <c r="N39" s="240"/>
      <c r="O39" s="78"/>
      <c r="P39" s="78"/>
      <c r="Q39" s="240"/>
      <c r="R39" s="240"/>
      <c r="S39" s="240"/>
      <c r="T39" s="240"/>
      <c r="U39" s="240"/>
      <c r="V39" s="240"/>
      <c r="W39" s="161"/>
      <c r="X39" s="161"/>
      <c r="Y39" s="78"/>
      <c r="Z39" s="78"/>
      <c r="AA39" s="161">
        <v>0</v>
      </c>
      <c r="AB39" s="161">
        <v>0</v>
      </c>
      <c r="AC39" s="240"/>
      <c r="AD39" s="240"/>
      <c r="AE39" s="161">
        <v>0</v>
      </c>
      <c r="AF39" s="161">
        <v>0</v>
      </c>
      <c r="AG39" s="240"/>
      <c r="AH39" s="240"/>
      <c r="AI39" s="161">
        <v>0</v>
      </c>
      <c r="AJ39" s="161">
        <v>0</v>
      </c>
      <c r="AK39" s="240"/>
      <c r="AL39" s="240"/>
      <c r="AM39" s="161">
        <v>0</v>
      </c>
      <c r="AN39" s="161">
        <v>0</v>
      </c>
      <c r="AO39" s="161">
        <v>0</v>
      </c>
      <c r="AP39" s="161">
        <v>0</v>
      </c>
      <c r="AQ39" s="161">
        <v>0</v>
      </c>
      <c r="AR39" s="161">
        <v>0</v>
      </c>
      <c r="AS39" s="161">
        <v>0</v>
      </c>
      <c r="AT39" s="161">
        <v>0</v>
      </c>
      <c r="AU39" s="161">
        <v>0</v>
      </c>
      <c r="AV39" s="161">
        <v>0</v>
      </c>
      <c r="AW39" s="161">
        <v>0</v>
      </c>
      <c r="AX39" s="161">
        <v>0</v>
      </c>
      <c r="AY39" s="161">
        <v>0</v>
      </c>
      <c r="AZ39" s="161">
        <v>0</v>
      </c>
      <c r="BA39" s="161">
        <v>0</v>
      </c>
      <c r="BB39" s="161">
        <v>0</v>
      </c>
      <c r="BC39" s="161">
        <v>0</v>
      </c>
      <c r="BD39" s="161">
        <v>0</v>
      </c>
      <c r="BE39" s="161">
        <v>1</v>
      </c>
      <c r="BF39" s="161">
        <v>0</v>
      </c>
      <c r="BG39" s="161">
        <v>0</v>
      </c>
      <c r="BH39" s="161">
        <v>0</v>
      </c>
      <c r="BI39" s="161">
        <v>0</v>
      </c>
      <c r="BJ39" s="161">
        <v>0</v>
      </c>
      <c r="BK39" s="161">
        <v>0</v>
      </c>
      <c r="BL39" s="161">
        <v>0</v>
      </c>
      <c r="BM39" s="161">
        <v>0</v>
      </c>
      <c r="BN39" s="161">
        <v>0</v>
      </c>
      <c r="BO39" s="161">
        <v>0</v>
      </c>
      <c r="BP39" s="161">
        <v>0</v>
      </c>
      <c r="BQ39" s="161">
        <v>2</v>
      </c>
      <c r="BR39" s="161">
        <v>0</v>
      </c>
      <c r="BS39" s="161">
        <v>8</v>
      </c>
      <c r="BT39" s="161">
        <v>4</v>
      </c>
      <c r="BU39" s="161">
        <v>7</v>
      </c>
      <c r="BV39" s="161">
        <v>3</v>
      </c>
      <c r="BW39" s="77">
        <v>10</v>
      </c>
      <c r="BX39" s="77">
        <v>1</v>
      </c>
      <c r="BY39" s="77">
        <v>8</v>
      </c>
      <c r="BZ39" s="77">
        <v>1</v>
      </c>
      <c r="CA39" s="77">
        <v>352</v>
      </c>
      <c r="CB39" s="77">
        <v>96</v>
      </c>
      <c r="CC39" s="77">
        <v>40</v>
      </c>
      <c r="CD39" s="77">
        <v>21</v>
      </c>
      <c r="CE39" s="77" t="s">
        <v>482</v>
      </c>
      <c r="CF39" s="77" t="s">
        <v>482</v>
      </c>
      <c r="CG39" s="77">
        <v>226</v>
      </c>
      <c r="CH39" s="77">
        <v>56</v>
      </c>
      <c r="CI39" s="77">
        <v>152</v>
      </c>
      <c r="CJ39" s="77">
        <v>51</v>
      </c>
      <c r="CK39" s="77">
        <v>74</v>
      </c>
      <c r="CL39" s="77">
        <v>39</v>
      </c>
      <c r="CM39" s="77">
        <v>128</v>
      </c>
      <c r="CN39" s="77">
        <v>73</v>
      </c>
      <c r="CO39" s="77">
        <v>92</v>
      </c>
      <c r="CP39" s="77">
        <v>33</v>
      </c>
      <c r="CQ39" s="77">
        <v>79</v>
      </c>
      <c r="CR39" s="77">
        <v>40</v>
      </c>
      <c r="CS39" s="77">
        <v>71</v>
      </c>
      <c r="CT39" s="77">
        <v>62</v>
      </c>
      <c r="CU39" s="77">
        <v>54</v>
      </c>
      <c r="CV39" s="77">
        <v>44</v>
      </c>
      <c r="CW39" s="77">
        <v>56</v>
      </c>
      <c r="CX39" s="77">
        <v>41</v>
      </c>
      <c r="CY39" s="77">
        <v>16</v>
      </c>
      <c r="CZ39" s="77">
        <v>22</v>
      </c>
      <c r="DA39" s="77">
        <v>0</v>
      </c>
      <c r="DB39" s="77">
        <v>0</v>
      </c>
      <c r="DC39" s="77">
        <v>0</v>
      </c>
      <c r="DD39" s="77">
        <v>0</v>
      </c>
      <c r="DE39" s="77" t="s">
        <v>482</v>
      </c>
      <c r="DF39" s="77" t="s">
        <v>482</v>
      </c>
      <c r="DG39" s="77" t="s">
        <v>482</v>
      </c>
      <c r="DH39" s="77" t="s">
        <v>482</v>
      </c>
    </row>
    <row r="40" spans="1:112" ht="15.75" customHeight="1" x14ac:dyDescent="0.2">
      <c r="A40" s="241" t="s">
        <v>527</v>
      </c>
      <c r="B40" s="177">
        <v>39</v>
      </c>
      <c r="C40" s="187"/>
      <c r="D40" s="242" t="s">
        <v>551</v>
      </c>
      <c r="E40" s="117"/>
      <c r="F40" s="117"/>
      <c r="G40" s="242" t="s">
        <v>28</v>
      </c>
      <c r="H40" s="160" t="s">
        <v>28</v>
      </c>
      <c r="I40" s="240"/>
      <c r="J40" s="240"/>
      <c r="K40" s="240"/>
      <c r="L40" s="240"/>
      <c r="M40" s="240"/>
      <c r="N40" s="240"/>
      <c r="O40" s="78"/>
      <c r="P40" s="78"/>
      <c r="Q40" s="240"/>
      <c r="R40" s="240"/>
      <c r="S40" s="240"/>
      <c r="T40" s="240"/>
      <c r="U40" s="240"/>
      <c r="V40" s="240"/>
      <c r="W40" s="161"/>
      <c r="X40" s="161"/>
      <c r="Y40" s="78"/>
      <c r="Z40" s="78"/>
      <c r="AA40" s="161">
        <v>0</v>
      </c>
      <c r="AB40" s="161">
        <v>0</v>
      </c>
      <c r="AC40" s="240"/>
      <c r="AD40" s="240"/>
      <c r="AE40" s="161">
        <v>0</v>
      </c>
      <c r="AF40" s="161">
        <v>0</v>
      </c>
      <c r="AG40" s="240"/>
      <c r="AH40" s="240"/>
      <c r="AI40" s="161">
        <v>0</v>
      </c>
      <c r="AJ40" s="161">
        <v>0</v>
      </c>
      <c r="AK40" s="240"/>
      <c r="AL40" s="240"/>
      <c r="AM40" s="161">
        <v>0</v>
      </c>
      <c r="AN40" s="161">
        <v>0</v>
      </c>
      <c r="AO40" s="161"/>
      <c r="AP40" s="161"/>
      <c r="AQ40" s="161">
        <v>0</v>
      </c>
      <c r="AR40" s="161">
        <v>0</v>
      </c>
      <c r="AS40" s="161">
        <v>0</v>
      </c>
      <c r="AT40" s="161">
        <v>0</v>
      </c>
      <c r="AU40" s="161">
        <v>0</v>
      </c>
      <c r="AV40" s="161">
        <v>1</v>
      </c>
      <c r="AW40" s="161">
        <v>0</v>
      </c>
      <c r="AX40" s="161">
        <v>0</v>
      </c>
      <c r="AY40" s="161">
        <v>0</v>
      </c>
      <c r="AZ40" s="161">
        <v>0</v>
      </c>
      <c r="BA40" s="161">
        <v>0</v>
      </c>
      <c r="BB40" s="161">
        <v>0</v>
      </c>
      <c r="BC40" s="161">
        <v>0</v>
      </c>
      <c r="BD40" s="161">
        <v>0</v>
      </c>
      <c r="BE40" s="161">
        <v>0</v>
      </c>
      <c r="BF40" s="161">
        <v>0</v>
      </c>
      <c r="BG40" s="161" t="s">
        <v>482</v>
      </c>
      <c r="BH40" s="161" t="s">
        <v>482</v>
      </c>
      <c r="BI40" s="161" t="s">
        <v>482</v>
      </c>
      <c r="BJ40" s="161" t="s">
        <v>482</v>
      </c>
      <c r="BK40" s="161" t="s">
        <v>482</v>
      </c>
      <c r="BL40" s="161" t="s">
        <v>482</v>
      </c>
      <c r="BM40" s="161" t="s">
        <v>482</v>
      </c>
      <c r="BN40" s="161" t="s">
        <v>482</v>
      </c>
      <c r="BO40" s="161"/>
      <c r="BP40" s="161"/>
      <c r="BQ40" s="161" t="s">
        <v>482</v>
      </c>
      <c r="BR40" s="161" t="s">
        <v>482</v>
      </c>
      <c r="BS40" s="161" t="s">
        <v>482</v>
      </c>
      <c r="BT40" s="161" t="s">
        <v>482</v>
      </c>
      <c r="BU40" s="161" t="s">
        <v>482</v>
      </c>
      <c r="BV40" s="161" t="s">
        <v>482</v>
      </c>
      <c r="BW40" s="77" t="s">
        <v>482</v>
      </c>
      <c r="BX40" s="77" t="s">
        <v>482</v>
      </c>
      <c r="BY40" s="77" t="s">
        <v>482</v>
      </c>
      <c r="BZ40" s="77" t="s">
        <v>482</v>
      </c>
      <c r="CA40" s="77" t="s">
        <v>482</v>
      </c>
      <c r="CB40" s="77" t="s">
        <v>482</v>
      </c>
      <c r="CC40" s="77"/>
      <c r="CD40" s="77"/>
      <c r="CE40" s="77" t="s">
        <v>482</v>
      </c>
      <c r="CF40" s="77" t="s">
        <v>482</v>
      </c>
      <c r="CG40" s="77" t="s">
        <v>482</v>
      </c>
      <c r="CH40" s="77" t="s">
        <v>482</v>
      </c>
      <c r="CI40" s="77" t="s">
        <v>482</v>
      </c>
      <c r="CJ40" s="77" t="s">
        <v>482</v>
      </c>
      <c r="CK40" s="77" t="s">
        <v>482</v>
      </c>
      <c r="CL40" s="77" t="s">
        <v>482</v>
      </c>
      <c r="CM40" s="77" t="s">
        <v>482</v>
      </c>
      <c r="CN40" s="77" t="s">
        <v>482</v>
      </c>
      <c r="CO40" s="77" t="s">
        <v>482</v>
      </c>
      <c r="CP40" s="77" t="s">
        <v>482</v>
      </c>
      <c r="CQ40" s="77"/>
      <c r="CR40" s="77"/>
      <c r="CS40" s="77"/>
      <c r="CT40" s="77"/>
      <c r="CU40" s="77"/>
      <c r="CV40" s="77"/>
      <c r="CW40" s="77"/>
      <c r="CX40" s="77"/>
      <c r="CY40" s="77"/>
      <c r="CZ40" s="77"/>
      <c r="DA40" s="77"/>
      <c r="DB40" s="77"/>
      <c r="DC40" s="77"/>
      <c r="DD40" s="77"/>
      <c r="DE40" s="77"/>
      <c r="DF40" s="77"/>
      <c r="DG40" s="77"/>
      <c r="DH40" s="77"/>
    </row>
    <row r="41" spans="1:112" ht="15.75" customHeight="1" x14ac:dyDescent="0.2">
      <c r="A41" s="241" t="s">
        <v>527</v>
      </c>
      <c r="B41" s="177" t="s">
        <v>566</v>
      </c>
      <c r="C41" s="187"/>
      <c r="D41" s="161"/>
      <c r="E41" s="117"/>
      <c r="F41" s="117"/>
      <c r="G41" s="242"/>
      <c r="H41" s="160"/>
      <c r="I41" s="240"/>
      <c r="J41" s="240"/>
      <c r="K41" s="240"/>
      <c r="L41" s="240"/>
      <c r="M41" s="240"/>
      <c r="N41" s="240"/>
      <c r="O41" s="78"/>
      <c r="P41" s="78"/>
      <c r="Q41" s="240"/>
      <c r="R41" s="240"/>
      <c r="S41" s="240"/>
      <c r="T41" s="240"/>
      <c r="U41" s="240"/>
      <c r="V41" s="240"/>
      <c r="W41" s="161"/>
      <c r="X41" s="161"/>
      <c r="Y41" s="78"/>
      <c r="Z41" s="78"/>
      <c r="AA41" s="161"/>
      <c r="AB41" s="161"/>
      <c r="AC41" s="240"/>
      <c r="AD41" s="240"/>
      <c r="AE41" s="161"/>
      <c r="AF41" s="161"/>
      <c r="AG41" s="240"/>
      <c r="AH41" s="240"/>
      <c r="AI41" s="161"/>
      <c r="AJ41" s="161"/>
      <c r="AK41" s="240"/>
      <c r="AL41" s="240"/>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v>1</v>
      </c>
      <c r="BN41" s="161">
        <v>0</v>
      </c>
      <c r="BO41" s="161">
        <v>0</v>
      </c>
      <c r="BP41" s="161">
        <v>4</v>
      </c>
      <c r="BQ41" s="161">
        <v>2</v>
      </c>
      <c r="BR41" s="161">
        <v>5</v>
      </c>
      <c r="BS41" s="161">
        <v>0</v>
      </c>
      <c r="BT41" s="161">
        <v>20</v>
      </c>
      <c r="BU41" s="161" t="s">
        <v>482</v>
      </c>
      <c r="BV41" s="161" t="s">
        <v>482</v>
      </c>
      <c r="BW41" s="77">
        <v>131</v>
      </c>
      <c r="BX41" s="77">
        <v>209</v>
      </c>
      <c r="BY41" s="77">
        <v>108</v>
      </c>
      <c r="BZ41" s="77">
        <v>223</v>
      </c>
      <c r="CA41" s="77">
        <v>55</v>
      </c>
      <c r="CB41" s="77">
        <v>165</v>
      </c>
      <c r="CC41" s="77">
        <v>18</v>
      </c>
      <c r="CD41" s="77">
        <v>93</v>
      </c>
      <c r="CE41" s="77">
        <v>33</v>
      </c>
      <c r="CF41" s="77">
        <v>239</v>
      </c>
      <c r="CG41" s="77">
        <v>120</v>
      </c>
      <c r="CH41" s="77">
        <v>109</v>
      </c>
      <c r="CI41" s="77">
        <v>106</v>
      </c>
      <c r="CJ41" s="77">
        <v>50</v>
      </c>
      <c r="CK41" s="77">
        <v>123</v>
      </c>
      <c r="CL41" s="77">
        <v>82</v>
      </c>
      <c r="CM41" s="77">
        <v>101</v>
      </c>
      <c r="CN41" s="77">
        <v>44</v>
      </c>
      <c r="CO41" s="77">
        <v>80</v>
      </c>
      <c r="CP41" s="77">
        <v>38</v>
      </c>
      <c r="CQ41" s="77">
        <v>229</v>
      </c>
      <c r="CR41" s="77">
        <v>91</v>
      </c>
      <c r="CS41" s="77">
        <v>229</v>
      </c>
      <c r="CT41" s="77">
        <v>271</v>
      </c>
      <c r="CU41" s="77">
        <v>50</v>
      </c>
      <c r="CV41" s="77">
        <v>50</v>
      </c>
      <c r="CW41" s="77">
        <v>143</v>
      </c>
      <c r="CX41" s="77">
        <v>77</v>
      </c>
      <c r="CY41" s="77">
        <v>81</v>
      </c>
      <c r="CZ41" s="77">
        <v>68</v>
      </c>
      <c r="DA41" s="77">
        <v>5</v>
      </c>
      <c r="DB41" s="77">
        <v>3</v>
      </c>
      <c r="DC41" s="77">
        <v>0</v>
      </c>
      <c r="DD41" s="77">
        <v>0</v>
      </c>
      <c r="DE41" s="77">
        <v>108</v>
      </c>
      <c r="DF41" s="77">
        <v>185</v>
      </c>
      <c r="DG41" s="77" t="s">
        <v>482</v>
      </c>
      <c r="DH41" s="77" t="s">
        <v>482</v>
      </c>
    </row>
    <row r="42" spans="1:112" ht="15.75" customHeight="1" x14ac:dyDescent="0.2">
      <c r="A42" s="241" t="s">
        <v>527</v>
      </c>
      <c r="B42" s="177" t="s">
        <v>567</v>
      </c>
      <c r="C42" s="187"/>
      <c r="D42" s="161"/>
      <c r="E42" s="117"/>
      <c r="F42" s="117"/>
      <c r="G42" s="242"/>
      <c r="H42" s="160"/>
      <c r="I42" s="240"/>
      <c r="J42" s="240"/>
      <c r="K42" s="240"/>
      <c r="L42" s="240"/>
      <c r="M42" s="240"/>
      <c r="N42" s="240"/>
      <c r="O42" s="78"/>
      <c r="P42" s="78"/>
      <c r="Q42" s="240"/>
      <c r="R42" s="240"/>
      <c r="S42" s="240"/>
      <c r="T42" s="240"/>
      <c r="U42" s="240"/>
      <c r="V42" s="240"/>
      <c r="W42" s="161"/>
      <c r="X42" s="161"/>
      <c r="Y42" s="78"/>
      <c r="Z42" s="78"/>
      <c r="AA42" s="161"/>
      <c r="AB42" s="161"/>
      <c r="AC42" s="240"/>
      <c r="AD42" s="240"/>
      <c r="AE42" s="161"/>
      <c r="AF42" s="161"/>
      <c r="AG42" s="240"/>
      <c r="AH42" s="240"/>
      <c r="AI42" s="161"/>
      <c r="AJ42" s="161"/>
      <c r="AK42" s="240"/>
      <c r="AL42" s="240"/>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v>0</v>
      </c>
      <c r="BN42" s="161">
        <v>0</v>
      </c>
      <c r="BO42" s="161">
        <v>1</v>
      </c>
      <c r="BP42" s="161">
        <v>4</v>
      </c>
      <c r="BQ42" s="161">
        <v>3</v>
      </c>
      <c r="BR42" s="161">
        <v>4</v>
      </c>
      <c r="BS42" s="161">
        <v>2</v>
      </c>
      <c r="BT42" s="161">
        <v>11</v>
      </c>
      <c r="BU42" s="161">
        <v>8</v>
      </c>
      <c r="BV42" s="161">
        <v>22</v>
      </c>
      <c r="BW42" s="77">
        <v>26</v>
      </c>
      <c r="BX42" s="77">
        <v>42</v>
      </c>
      <c r="BY42" s="77">
        <v>14</v>
      </c>
      <c r="BZ42" s="77">
        <v>67</v>
      </c>
      <c r="CA42" s="77">
        <v>13</v>
      </c>
      <c r="CB42" s="77">
        <v>116</v>
      </c>
      <c r="CC42" s="77">
        <v>9</v>
      </c>
      <c r="CD42" s="77">
        <v>117</v>
      </c>
      <c r="CE42" s="77">
        <v>5</v>
      </c>
      <c r="CF42" s="77">
        <v>226</v>
      </c>
      <c r="CG42" s="77">
        <v>22</v>
      </c>
      <c r="CH42" s="77">
        <v>114</v>
      </c>
      <c r="CI42" s="77">
        <v>99</v>
      </c>
      <c r="CJ42" s="77">
        <v>31</v>
      </c>
      <c r="CK42" s="77">
        <v>61</v>
      </c>
      <c r="CL42" s="77">
        <v>102</v>
      </c>
      <c r="CM42" s="77">
        <v>46</v>
      </c>
      <c r="CN42" s="77">
        <v>34</v>
      </c>
      <c r="CO42" s="77">
        <v>49</v>
      </c>
      <c r="CP42" s="77">
        <v>43</v>
      </c>
      <c r="CQ42" s="77">
        <v>43</v>
      </c>
      <c r="CR42" s="77">
        <v>36</v>
      </c>
      <c r="CS42" s="77">
        <v>507</v>
      </c>
      <c r="CT42" s="77">
        <v>575</v>
      </c>
      <c r="CU42" s="77">
        <v>52</v>
      </c>
      <c r="CV42" s="77">
        <v>38</v>
      </c>
      <c r="CW42" s="77">
        <v>13</v>
      </c>
      <c r="CX42" s="77">
        <v>19</v>
      </c>
      <c r="CY42" s="77">
        <v>9</v>
      </c>
      <c r="CZ42" s="77">
        <v>9</v>
      </c>
      <c r="DA42" s="77">
        <v>2</v>
      </c>
      <c r="DB42" s="77">
        <v>5</v>
      </c>
      <c r="DC42" s="77">
        <v>0</v>
      </c>
      <c r="DD42" s="77">
        <v>0</v>
      </c>
      <c r="DE42" s="77">
        <v>1</v>
      </c>
      <c r="DF42" s="77">
        <v>7</v>
      </c>
      <c r="DG42" s="77" t="s">
        <v>482</v>
      </c>
      <c r="DH42" s="77" t="s">
        <v>482</v>
      </c>
    </row>
    <row r="43" spans="1:112" ht="26.25" customHeight="1" x14ac:dyDescent="0.2">
      <c r="A43" s="241" t="s">
        <v>527</v>
      </c>
      <c r="B43" s="177" t="s">
        <v>568</v>
      </c>
      <c r="C43" s="187"/>
      <c r="D43" s="161"/>
      <c r="E43" s="117"/>
      <c r="F43" s="117"/>
      <c r="G43" s="242"/>
      <c r="H43" s="160"/>
      <c r="I43" s="240"/>
      <c r="J43" s="240"/>
      <c r="K43" s="240"/>
      <c r="L43" s="240"/>
      <c r="M43" s="240"/>
      <c r="N43" s="240"/>
      <c r="O43" s="78"/>
      <c r="P43" s="78"/>
      <c r="Q43" s="240"/>
      <c r="R43" s="240"/>
      <c r="S43" s="240"/>
      <c r="T43" s="240"/>
      <c r="U43" s="240"/>
      <c r="V43" s="240"/>
      <c r="W43" s="161"/>
      <c r="X43" s="161"/>
      <c r="Y43" s="78"/>
      <c r="Z43" s="78"/>
      <c r="AA43" s="161"/>
      <c r="AB43" s="161"/>
      <c r="AC43" s="240"/>
      <c r="AD43" s="240"/>
      <c r="AE43" s="161"/>
      <c r="AF43" s="161"/>
      <c r="AG43" s="240"/>
      <c r="AH43" s="240"/>
      <c r="AI43" s="161"/>
      <c r="AJ43" s="161"/>
      <c r="AK43" s="240"/>
      <c r="AL43" s="240"/>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v>1</v>
      </c>
      <c r="BN43" s="161">
        <v>2</v>
      </c>
      <c r="BO43" s="161">
        <v>1</v>
      </c>
      <c r="BP43" s="161">
        <v>0</v>
      </c>
      <c r="BQ43" s="161">
        <v>2</v>
      </c>
      <c r="BR43" s="161">
        <v>6</v>
      </c>
      <c r="BS43" s="161">
        <v>25</v>
      </c>
      <c r="BT43" s="161">
        <v>24</v>
      </c>
      <c r="BU43" s="161">
        <v>29</v>
      </c>
      <c r="BV43" s="161">
        <v>54</v>
      </c>
      <c r="BW43" s="77">
        <v>43</v>
      </c>
      <c r="BX43" s="77">
        <v>124</v>
      </c>
      <c r="BY43" s="77">
        <v>41</v>
      </c>
      <c r="BZ43" s="77">
        <v>96</v>
      </c>
      <c r="CA43" s="77">
        <v>31</v>
      </c>
      <c r="CB43" s="77">
        <v>63</v>
      </c>
      <c r="CC43" s="77">
        <v>105</v>
      </c>
      <c r="CD43" s="77">
        <v>116</v>
      </c>
      <c r="CE43" s="77">
        <v>231</v>
      </c>
      <c r="CF43" s="77">
        <v>243</v>
      </c>
      <c r="CG43" s="77">
        <v>232</v>
      </c>
      <c r="CH43" s="77">
        <v>244</v>
      </c>
      <c r="CI43" s="77">
        <v>77</v>
      </c>
      <c r="CJ43" s="77">
        <v>69</v>
      </c>
      <c r="CK43" s="77">
        <v>95</v>
      </c>
      <c r="CL43" s="77">
        <v>47</v>
      </c>
      <c r="CM43" s="77">
        <v>63</v>
      </c>
      <c r="CN43" s="77">
        <v>52</v>
      </c>
      <c r="CO43" s="77">
        <v>70</v>
      </c>
      <c r="CP43" s="77">
        <v>59</v>
      </c>
      <c r="CQ43" s="77">
        <v>42</v>
      </c>
      <c r="CR43" s="77">
        <v>22</v>
      </c>
      <c r="CS43" s="77">
        <v>36</v>
      </c>
      <c r="CT43" s="77">
        <v>25</v>
      </c>
      <c r="CU43" s="77">
        <v>21</v>
      </c>
      <c r="CV43" s="77">
        <v>22</v>
      </c>
      <c r="CW43" s="77">
        <v>44</v>
      </c>
      <c r="CX43" s="77">
        <v>29</v>
      </c>
      <c r="CY43" s="77">
        <v>15</v>
      </c>
      <c r="CZ43" s="77">
        <v>12</v>
      </c>
      <c r="DA43" s="77">
        <v>2</v>
      </c>
      <c r="DB43" s="77">
        <v>0</v>
      </c>
      <c r="DC43" s="77">
        <v>0</v>
      </c>
      <c r="DD43" s="77">
        <v>0</v>
      </c>
      <c r="DE43" s="77">
        <v>16</v>
      </c>
      <c r="DF43" s="77">
        <v>11</v>
      </c>
      <c r="DG43" s="77" t="s">
        <v>482</v>
      </c>
      <c r="DH43" s="77" t="s">
        <v>482</v>
      </c>
    </row>
    <row r="44" spans="1:112" ht="15.75" customHeight="1" x14ac:dyDescent="0.2">
      <c r="A44" s="241" t="s">
        <v>527</v>
      </c>
      <c r="B44" s="177" t="s">
        <v>565</v>
      </c>
      <c r="C44" s="187"/>
      <c r="D44" s="77"/>
      <c r="E44" s="117"/>
      <c r="F44" s="117"/>
      <c r="G44" s="242" t="s">
        <v>474</v>
      </c>
      <c r="H44" s="242" t="s">
        <v>23</v>
      </c>
      <c r="I44" s="240"/>
      <c r="J44" s="240"/>
      <c r="K44" s="240"/>
      <c r="L44" s="240"/>
      <c r="M44" s="240"/>
      <c r="N44" s="240"/>
      <c r="O44" s="78"/>
      <c r="P44" s="78"/>
      <c r="Q44" s="240"/>
      <c r="R44" s="240"/>
      <c r="S44" s="240"/>
      <c r="T44" s="240"/>
      <c r="U44" s="240"/>
      <c r="V44" s="240"/>
      <c r="W44" s="240"/>
      <c r="X44" s="240"/>
      <c r="Y44" s="78"/>
      <c r="Z44" s="78"/>
      <c r="AA44" s="240"/>
      <c r="AB44" s="240"/>
      <c r="AC44" s="240"/>
      <c r="AD44" s="240"/>
      <c r="AE44" s="78"/>
      <c r="AF44" s="78"/>
      <c r="AG44" s="240"/>
      <c r="AH44" s="240"/>
      <c r="AI44" s="78"/>
      <c r="AJ44" s="78"/>
      <c r="AK44" s="240"/>
      <c r="AL44" s="240"/>
      <c r="AM44" s="78"/>
      <c r="AN44" s="78"/>
      <c r="AO44" s="117"/>
      <c r="AP44" s="117"/>
      <c r="AQ44" s="78"/>
      <c r="AR44" s="78"/>
      <c r="AS44" s="117"/>
      <c r="AT44" s="117"/>
      <c r="AU44" s="78"/>
      <c r="AV44" s="78"/>
      <c r="AW44" s="117"/>
      <c r="AX44" s="117"/>
      <c r="AY44" s="161"/>
      <c r="AZ44" s="161"/>
      <c r="BA44" s="117"/>
      <c r="BB44" s="117"/>
      <c r="BC44" s="78"/>
      <c r="BD44" s="78"/>
      <c r="BE44" s="161">
        <v>0</v>
      </c>
      <c r="BF44" s="161">
        <v>0</v>
      </c>
      <c r="BG44" s="78"/>
      <c r="BH44" s="78"/>
      <c r="BI44" s="161">
        <v>0</v>
      </c>
      <c r="BJ44" s="161">
        <v>0</v>
      </c>
      <c r="BK44" s="161">
        <v>0</v>
      </c>
      <c r="BL44" s="161">
        <v>0</v>
      </c>
      <c r="BM44" s="161">
        <v>0</v>
      </c>
      <c r="BN44" s="161">
        <v>0</v>
      </c>
      <c r="BO44" s="161">
        <v>1</v>
      </c>
      <c r="BP44" s="161">
        <v>1</v>
      </c>
      <c r="BQ44" s="161">
        <v>2</v>
      </c>
      <c r="BR44" s="161">
        <v>1</v>
      </c>
      <c r="BS44" s="247">
        <v>7</v>
      </c>
      <c r="BT44" s="246">
        <v>14</v>
      </c>
      <c r="BU44" s="245">
        <v>8451</v>
      </c>
      <c r="BV44" s="245">
        <v>6</v>
      </c>
      <c r="BW44" s="171">
        <v>15</v>
      </c>
      <c r="BX44" s="171">
        <v>25</v>
      </c>
      <c r="BY44" s="172" t="s">
        <v>482</v>
      </c>
      <c r="BZ44" s="172" t="s">
        <v>482</v>
      </c>
      <c r="CA44" s="172" t="s">
        <v>482</v>
      </c>
      <c r="CB44" s="172" t="s">
        <v>482</v>
      </c>
      <c r="CC44" s="172" t="s">
        <v>482</v>
      </c>
      <c r="CD44" s="172" t="s">
        <v>482</v>
      </c>
      <c r="CE44" s="172" t="s">
        <v>482</v>
      </c>
      <c r="CF44" s="172" t="s">
        <v>482</v>
      </c>
      <c r="CG44" s="172" t="s">
        <v>482</v>
      </c>
      <c r="CH44" s="172" t="s">
        <v>482</v>
      </c>
      <c r="CI44" s="172" t="s">
        <v>482</v>
      </c>
      <c r="CJ44" s="172" t="s">
        <v>482</v>
      </c>
      <c r="CK44" s="172" t="s">
        <v>482</v>
      </c>
      <c r="CL44" s="172" t="s">
        <v>482</v>
      </c>
      <c r="CM44" s="172" t="s">
        <v>482</v>
      </c>
      <c r="CN44" s="172" t="s">
        <v>482</v>
      </c>
      <c r="CO44" s="172" t="s">
        <v>482</v>
      </c>
      <c r="CP44" s="172" t="s">
        <v>482</v>
      </c>
      <c r="CQ44" s="239"/>
      <c r="CR44" s="237"/>
      <c r="CS44" s="239"/>
      <c r="CT44" s="237"/>
      <c r="CU44" s="239"/>
      <c r="CV44" s="237"/>
      <c r="CW44" s="239"/>
      <c r="CX44" s="237"/>
      <c r="CY44" s="239"/>
      <c r="CZ44" s="237"/>
      <c r="DA44" s="239"/>
      <c r="DB44" s="237"/>
      <c r="DC44" s="239"/>
      <c r="DD44" s="237"/>
      <c r="DE44" s="239"/>
      <c r="DF44" s="237"/>
      <c r="DG44" s="239"/>
      <c r="DH44" s="237"/>
    </row>
    <row r="45" spans="1:112" ht="15.75" customHeight="1" x14ac:dyDescent="0.2">
      <c r="A45" s="241"/>
      <c r="C45" s="187"/>
      <c r="D45" s="77"/>
      <c r="E45" s="117"/>
      <c r="F45" s="117"/>
      <c r="G45" s="77"/>
      <c r="H45" s="77"/>
      <c r="I45" s="240"/>
      <c r="J45" s="240"/>
      <c r="K45" s="240"/>
      <c r="L45" s="240"/>
      <c r="M45" s="240"/>
      <c r="N45" s="240"/>
      <c r="O45" s="78"/>
      <c r="P45" s="78"/>
      <c r="Q45" s="240"/>
      <c r="R45" s="240"/>
      <c r="S45" s="240"/>
      <c r="T45" s="240"/>
      <c r="U45" s="240"/>
      <c r="V45" s="240"/>
      <c r="W45" s="240"/>
      <c r="X45" s="240"/>
      <c r="Y45" s="78"/>
      <c r="Z45" s="78"/>
      <c r="AA45" s="240"/>
      <c r="AB45" s="240"/>
      <c r="AC45" s="240"/>
      <c r="AD45" s="240"/>
      <c r="AE45" s="78"/>
      <c r="AF45" s="78"/>
      <c r="AG45" s="240"/>
      <c r="AH45" s="240"/>
      <c r="AI45" s="78"/>
      <c r="AJ45" s="78"/>
      <c r="AK45" s="240"/>
      <c r="AL45" s="240"/>
      <c r="AM45" s="78"/>
      <c r="AN45" s="78"/>
      <c r="AO45" s="117"/>
      <c r="AP45" s="117"/>
      <c r="AQ45" s="117"/>
      <c r="AR45" s="117"/>
      <c r="AS45" s="117"/>
      <c r="AT45" s="117"/>
      <c r="AU45" s="78"/>
      <c r="AV45" s="78"/>
      <c r="AW45" s="117"/>
      <c r="AX45" s="117"/>
      <c r="AY45" s="161"/>
      <c r="AZ45" s="161"/>
      <c r="BA45" s="117"/>
      <c r="BB45" s="117"/>
      <c r="BC45" s="117"/>
      <c r="BD45" s="117"/>
      <c r="BE45" s="78"/>
      <c r="BF45" s="78"/>
      <c r="BG45" s="117"/>
      <c r="BH45" s="117"/>
      <c r="BI45" s="78"/>
      <c r="BJ45" s="78"/>
      <c r="BK45" s="117"/>
      <c r="BL45" s="117"/>
      <c r="BM45" s="78"/>
      <c r="BN45" s="78"/>
      <c r="BO45" s="117"/>
      <c r="BP45" s="117"/>
      <c r="BQ45" s="78"/>
      <c r="BR45" s="78"/>
      <c r="BS45" s="161"/>
      <c r="BT45" s="161"/>
      <c r="BU45" s="78"/>
      <c r="BV45" s="78"/>
      <c r="BW45" s="77"/>
      <c r="BX45" s="77"/>
      <c r="BY45" s="78"/>
      <c r="BZ45" s="78"/>
      <c r="CA45" s="78"/>
      <c r="CB45" s="78"/>
      <c r="CC45" s="117"/>
      <c r="CD45" s="117"/>
      <c r="CE45" s="117"/>
      <c r="CF45" s="117"/>
      <c r="CG45" s="117"/>
      <c r="CH45" s="117"/>
      <c r="CI45" s="117"/>
      <c r="CJ45" s="117"/>
      <c r="CK45" s="117"/>
      <c r="CL45" s="117"/>
      <c r="CM45" s="117"/>
      <c r="CN45" s="117"/>
      <c r="CO45" s="239"/>
      <c r="CP45" s="117"/>
      <c r="CQ45" s="239"/>
      <c r="CR45" s="237"/>
      <c r="CS45" s="239"/>
      <c r="CT45" s="237"/>
      <c r="CU45" s="239"/>
      <c r="CV45" s="237"/>
      <c r="CW45" s="239"/>
      <c r="CX45" s="237"/>
      <c r="CY45" s="239"/>
      <c r="CZ45" s="237"/>
      <c r="DA45" s="239"/>
      <c r="DB45" s="237"/>
      <c r="DC45" s="239"/>
      <c r="DD45" s="237"/>
      <c r="DE45" s="239"/>
      <c r="DF45" s="237"/>
      <c r="DG45" s="239"/>
      <c r="DH45" s="237"/>
    </row>
    <row r="46" spans="1:112" s="253" customFormat="1" ht="15.75" customHeight="1" x14ac:dyDescent="0.2">
      <c r="A46" s="241"/>
      <c r="C46" s="187"/>
      <c r="D46" s="77"/>
      <c r="E46" s="117"/>
      <c r="F46" s="117"/>
      <c r="G46" s="77"/>
      <c r="H46" s="77"/>
      <c r="I46" s="240"/>
      <c r="J46" s="240"/>
      <c r="K46" s="240"/>
      <c r="L46" s="240"/>
      <c r="M46" s="240"/>
      <c r="N46" s="240"/>
      <c r="O46" s="78"/>
      <c r="P46" s="78"/>
      <c r="Q46" s="240"/>
      <c r="R46" s="240"/>
      <c r="S46" s="240"/>
      <c r="T46" s="240"/>
      <c r="U46" s="240"/>
      <c r="V46" s="240"/>
      <c r="W46" s="240"/>
      <c r="X46" s="240"/>
      <c r="Y46" s="78"/>
      <c r="Z46" s="78"/>
      <c r="AA46" s="240"/>
      <c r="AB46" s="240"/>
      <c r="AC46" s="240"/>
      <c r="AD46" s="240"/>
      <c r="AE46" s="78"/>
      <c r="AF46" s="78"/>
      <c r="AG46" s="240"/>
      <c r="AH46" s="240"/>
      <c r="AI46" s="78"/>
      <c r="AJ46" s="78"/>
      <c r="AK46" s="240"/>
      <c r="AL46" s="240"/>
      <c r="AM46" s="78"/>
      <c r="AN46" s="78"/>
      <c r="AO46" s="117"/>
      <c r="AP46" s="117"/>
      <c r="AQ46" s="117"/>
      <c r="AR46" s="117"/>
      <c r="AS46" s="117"/>
      <c r="AT46" s="117"/>
      <c r="AU46" s="78"/>
      <c r="AV46" s="78"/>
      <c r="AW46" s="117"/>
      <c r="AX46" s="117"/>
      <c r="AY46" s="161"/>
      <c r="AZ46" s="161"/>
      <c r="BA46" s="117"/>
      <c r="BB46" s="117"/>
      <c r="BC46" s="117"/>
      <c r="BD46" s="117"/>
      <c r="BE46" s="78"/>
      <c r="BF46" s="78"/>
      <c r="BG46" s="117"/>
      <c r="BH46" s="117"/>
      <c r="BI46" s="78"/>
      <c r="BJ46" s="78"/>
      <c r="BK46" s="117"/>
      <c r="BL46" s="117"/>
      <c r="BM46" s="78"/>
      <c r="BN46" s="78"/>
      <c r="BO46" s="117"/>
      <c r="BP46" s="117"/>
      <c r="BQ46" s="78"/>
      <c r="BR46" s="78"/>
      <c r="BS46" s="161"/>
      <c r="BT46" s="161"/>
      <c r="BU46" s="78"/>
      <c r="BV46" s="78"/>
      <c r="BW46" s="77"/>
      <c r="BX46" s="77"/>
      <c r="BY46" s="78"/>
      <c r="BZ46" s="78"/>
      <c r="CA46" s="78"/>
      <c r="CB46" s="78"/>
      <c r="CC46" s="117"/>
      <c r="CD46" s="117"/>
      <c r="CE46" s="117"/>
      <c r="CF46" s="117"/>
      <c r="CG46" s="117"/>
      <c r="CH46" s="117"/>
      <c r="CI46" s="117"/>
      <c r="CJ46" s="117"/>
      <c r="CK46" s="117"/>
      <c r="CL46" s="117"/>
      <c r="CM46" s="117"/>
      <c r="CN46" s="117"/>
      <c r="CO46" s="239"/>
      <c r="CP46" s="117"/>
      <c r="CQ46" s="239"/>
      <c r="CR46" s="237"/>
      <c r="CS46" s="239"/>
      <c r="CT46" s="237"/>
      <c r="CU46" s="239"/>
      <c r="CV46" s="237"/>
      <c r="CW46" s="239"/>
      <c r="CX46" s="237"/>
      <c r="CY46" s="239"/>
      <c r="CZ46" s="237"/>
      <c r="DA46" s="239"/>
      <c r="DB46" s="237"/>
      <c r="DC46" s="239"/>
      <c r="DD46" s="237"/>
      <c r="DE46" s="239"/>
      <c r="DF46" s="237"/>
      <c r="DG46" s="239"/>
      <c r="DH46" s="237"/>
    </row>
    <row r="47" spans="1:112" ht="15.75" customHeight="1" x14ac:dyDescent="0.2">
      <c r="A47" s="241"/>
      <c r="C47" s="187"/>
      <c r="D47" s="184"/>
      <c r="E47" s="117"/>
      <c r="F47" s="117"/>
      <c r="G47" s="184"/>
      <c r="H47" s="77"/>
      <c r="I47" s="240" t="s">
        <v>133</v>
      </c>
      <c r="J47" s="240"/>
      <c r="K47" s="240"/>
      <c r="L47" s="240"/>
      <c r="M47" s="240"/>
      <c r="N47" s="240"/>
      <c r="O47" s="78"/>
      <c r="P47" s="78"/>
      <c r="Q47" s="240"/>
      <c r="R47" s="240"/>
      <c r="S47" s="240"/>
      <c r="T47" s="240"/>
      <c r="U47" s="240"/>
      <c r="V47" s="240"/>
      <c r="W47" s="240"/>
      <c r="X47" s="240"/>
      <c r="Y47" s="78"/>
      <c r="Z47" s="78"/>
      <c r="AA47" s="240"/>
      <c r="AB47" s="240"/>
      <c r="AC47" s="240"/>
      <c r="AD47" s="240"/>
      <c r="AE47" s="78"/>
      <c r="AF47" s="78"/>
      <c r="AG47" s="240"/>
      <c r="AH47" s="240"/>
      <c r="AI47" s="78"/>
      <c r="AJ47" s="78"/>
      <c r="AK47" s="240"/>
      <c r="AL47" s="240"/>
      <c r="AM47" s="78"/>
      <c r="AN47" s="78"/>
      <c r="AO47" s="117"/>
      <c r="AP47" s="117"/>
      <c r="AQ47" s="117"/>
      <c r="AR47" s="117"/>
      <c r="AS47" s="117"/>
      <c r="AT47" s="117"/>
      <c r="AU47" s="78"/>
      <c r="AV47" s="78"/>
      <c r="AW47" s="117"/>
      <c r="AX47" s="117"/>
      <c r="AY47" s="161"/>
      <c r="AZ47" s="161"/>
      <c r="BA47" s="117"/>
      <c r="BB47" s="117"/>
      <c r="BC47" s="117"/>
      <c r="BD47" s="117"/>
      <c r="BE47" s="78"/>
      <c r="BF47" s="78"/>
      <c r="BG47" s="117"/>
      <c r="BH47" s="117"/>
      <c r="BI47" s="78"/>
      <c r="BJ47" s="78"/>
      <c r="BK47" s="117"/>
      <c r="BL47" s="117"/>
      <c r="BM47" s="78"/>
      <c r="BN47" s="78"/>
      <c r="BO47" s="117"/>
      <c r="BP47" s="117"/>
      <c r="BQ47" s="78"/>
      <c r="BR47" s="78"/>
      <c r="BS47" s="161"/>
      <c r="BT47" s="161"/>
      <c r="BU47" s="78"/>
      <c r="BV47" s="78"/>
      <c r="BW47" s="78"/>
      <c r="BX47" s="78"/>
      <c r="BY47" s="78"/>
      <c r="BZ47" s="78"/>
      <c r="CA47" s="78"/>
      <c r="CB47" s="78"/>
      <c r="CC47" s="117"/>
      <c r="CD47" s="117"/>
      <c r="CE47" s="117"/>
      <c r="CF47" s="117"/>
      <c r="CG47" s="117"/>
      <c r="CH47" s="117"/>
      <c r="CI47" s="117"/>
      <c r="CJ47" s="117"/>
      <c r="CK47" s="117"/>
      <c r="CL47" s="117"/>
      <c r="CM47" s="117"/>
      <c r="CN47" s="117"/>
      <c r="CO47" s="239"/>
      <c r="CP47" s="117"/>
      <c r="CQ47" s="77"/>
      <c r="CR47" s="78"/>
      <c r="CS47" s="77"/>
      <c r="CT47" s="78"/>
      <c r="CU47" s="77"/>
      <c r="CV47" s="78"/>
      <c r="CW47" s="77"/>
      <c r="CX47" s="78"/>
      <c r="CY47" s="77"/>
      <c r="CZ47" s="78"/>
      <c r="DA47" s="77"/>
      <c r="DB47" s="78"/>
      <c r="DC47" s="77"/>
      <c r="DD47" s="78"/>
      <c r="DE47" s="77"/>
      <c r="DF47" s="78"/>
      <c r="DG47" s="77"/>
      <c r="DH47" s="78"/>
    </row>
    <row r="48" spans="1:112" ht="21.75" customHeight="1" x14ac:dyDescent="0.2">
      <c r="A48" s="241"/>
      <c r="C48" s="187"/>
      <c r="D48" s="184"/>
      <c r="E48" s="117"/>
      <c r="F48" s="117"/>
      <c r="G48" s="184"/>
      <c r="H48" s="77"/>
      <c r="I48" s="253">
        <f>SUM(I5:I44)</f>
        <v>0</v>
      </c>
      <c r="J48" s="253">
        <f t="shared" ref="J48:BU48" si="0">SUM(J5:J44)</f>
        <v>0</v>
      </c>
      <c r="K48" s="253">
        <f t="shared" si="0"/>
        <v>0</v>
      </c>
      <c r="L48" s="253">
        <f t="shared" si="0"/>
        <v>0</v>
      </c>
      <c r="M48" s="253">
        <f t="shared" si="0"/>
        <v>0</v>
      </c>
      <c r="N48" s="253">
        <f t="shared" si="0"/>
        <v>0</v>
      </c>
      <c r="O48" s="253">
        <f t="shared" si="0"/>
        <v>0</v>
      </c>
      <c r="P48" s="253">
        <f t="shared" si="0"/>
        <v>0</v>
      </c>
      <c r="Q48" s="253">
        <f t="shared" si="0"/>
        <v>0</v>
      </c>
      <c r="R48" s="253">
        <f t="shared" si="0"/>
        <v>0</v>
      </c>
      <c r="S48" s="253">
        <f t="shared" si="0"/>
        <v>0</v>
      </c>
      <c r="T48" s="253">
        <f t="shared" si="0"/>
        <v>0</v>
      </c>
      <c r="U48" s="253">
        <f t="shared" si="0"/>
        <v>0</v>
      </c>
      <c r="V48" s="253">
        <f t="shared" si="0"/>
        <v>0</v>
      </c>
      <c r="W48" s="253">
        <f t="shared" si="0"/>
        <v>1</v>
      </c>
      <c r="X48" s="253">
        <f t="shared" si="0"/>
        <v>1</v>
      </c>
      <c r="Y48" s="253">
        <f t="shared" si="0"/>
        <v>0</v>
      </c>
      <c r="Z48" s="253">
        <f t="shared" si="0"/>
        <v>0</v>
      </c>
      <c r="AA48" s="253">
        <f t="shared" si="0"/>
        <v>0</v>
      </c>
      <c r="AB48" s="253">
        <f t="shared" si="0"/>
        <v>0</v>
      </c>
      <c r="AC48" s="253">
        <f t="shared" si="0"/>
        <v>0</v>
      </c>
      <c r="AD48" s="253">
        <f t="shared" si="0"/>
        <v>0</v>
      </c>
      <c r="AE48" s="253">
        <f t="shared" si="0"/>
        <v>0</v>
      </c>
      <c r="AF48" s="253">
        <f t="shared" si="0"/>
        <v>2</v>
      </c>
      <c r="AG48" s="253">
        <f t="shared" si="0"/>
        <v>0</v>
      </c>
      <c r="AH48" s="253">
        <f t="shared" si="0"/>
        <v>0</v>
      </c>
      <c r="AI48" s="253">
        <f t="shared" si="0"/>
        <v>0</v>
      </c>
      <c r="AJ48" s="253">
        <f t="shared" si="0"/>
        <v>0</v>
      </c>
      <c r="AK48" s="253">
        <f t="shared" si="0"/>
        <v>0</v>
      </c>
      <c r="AL48" s="253">
        <f t="shared" si="0"/>
        <v>0</v>
      </c>
      <c r="AM48" s="253">
        <f t="shared" si="0"/>
        <v>0</v>
      </c>
      <c r="AN48" s="253">
        <f t="shared" si="0"/>
        <v>0</v>
      </c>
      <c r="AO48" s="253">
        <f t="shared" si="0"/>
        <v>1</v>
      </c>
      <c r="AP48" s="253">
        <f t="shared" si="0"/>
        <v>3</v>
      </c>
      <c r="AQ48" s="253">
        <f t="shared" si="0"/>
        <v>0</v>
      </c>
      <c r="AR48" s="253">
        <f t="shared" si="0"/>
        <v>2</v>
      </c>
      <c r="AS48" s="253">
        <f t="shared" si="0"/>
        <v>1</v>
      </c>
      <c r="AT48" s="253">
        <f t="shared" si="0"/>
        <v>6</v>
      </c>
      <c r="AU48" s="253">
        <f t="shared" si="0"/>
        <v>1</v>
      </c>
      <c r="AV48" s="253">
        <f t="shared" si="0"/>
        <v>2</v>
      </c>
      <c r="AW48" s="253">
        <f t="shared" si="0"/>
        <v>0</v>
      </c>
      <c r="AX48" s="253">
        <f t="shared" si="0"/>
        <v>2</v>
      </c>
      <c r="AY48" s="253">
        <f t="shared" si="0"/>
        <v>2</v>
      </c>
      <c r="AZ48" s="253">
        <f t="shared" si="0"/>
        <v>9</v>
      </c>
      <c r="BA48" s="253">
        <f t="shared" si="0"/>
        <v>8</v>
      </c>
      <c r="BB48" s="253">
        <f t="shared" si="0"/>
        <v>3</v>
      </c>
      <c r="BC48" s="253">
        <f t="shared" si="0"/>
        <v>7</v>
      </c>
      <c r="BD48" s="253">
        <f t="shared" si="0"/>
        <v>2</v>
      </c>
      <c r="BE48" s="253">
        <f t="shared" si="0"/>
        <v>13</v>
      </c>
      <c r="BF48" s="253">
        <f t="shared" si="0"/>
        <v>8</v>
      </c>
      <c r="BG48" s="253">
        <f t="shared" si="0"/>
        <v>34</v>
      </c>
      <c r="BH48" s="253">
        <f t="shared" si="0"/>
        <v>9</v>
      </c>
      <c r="BI48" s="253">
        <f t="shared" si="0"/>
        <v>11</v>
      </c>
      <c r="BJ48" s="253">
        <f t="shared" si="0"/>
        <v>0</v>
      </c>
      <c r="BK48" s="253">
        <f t="shared" si="0"/>
        <v>25</v>
      </c>
      <c r="BL48" s="253">
        <f t="shared" si="0"/>
        <v>15</v>
      </c>
      <c r="BM48" s="253">
        <f t="shared" si="0"/>
        <v>74</v>
      </c>
      <c r="BN48" s="253">
        <f t="shared" si="0"/>
        <v>28</v>
      </c>
      <c r="BO48" s="253">
        <f t="shared" si="0"/>
        <v>174</v>
      </c>
      <c r="BP48" s="253">
        <f t="shared" si="0"/>
        <v>70</v>
      </c>
      <c r="BQ48" s="253">
        <f t="shared" si="0"/>
        <v>312</v>
      </c>
      <c r="BR48" s="253">
        <f t="shared" si="0"/>
        <v>237</v>
      </c>
      <c r="BS48" s="253">
        <f t="shared" si="0"/>
        <v>1045</v>
      </c>
      <c r="BT48" s="253">
        <f t="shared" si="0"/>
        <v>1034</v>
      </c>
      <c r="BU48" s="253">
        <f t="shared" si="0"/>
        <v>11010</v>
      </c>
      <c r="BV48" s="253">
        <f t="shared" ref="BV48:DF48" si="1">SUM(BV5:BV44)</f>
        <v>1522</v>
      </c>
      <c r="BW48" s="253">
        <f t="shared" si="1"/>
        <v>5180</v>
      </c>
      <c r="BX48" s="253">
        <f t="shared" si="1"/>
        <v>2807</v>
      </c>
      <c r="BY48" s="253">
        <f t="shared" si="1"/>
        <v>2048</v>
      </c>
      <c r="BZ48" s="253">
        <f t="shared" si="1"/>
        <v>1660</v>
      </c>
      <c r="CA48" s="253">
        <f t="shared" si="1"/>
        <v>3044</v>
      </c>
      <c r="CB48" s="253">
        <f t="shared" si="1"/>
        <v>3335</v>
      </c>
      <c r="CC48" s="253">
        <f t="shared" si="1"/>
        <v>5520</v>
      </c>
      <c r="CD48" s="253">
        <f t="shared" si="1"/>
        <v>4763</v>
      </c>
      <c r="CE48" s="253">
        <f t="shared" si="1"/>
        <v>5250</v>
      </c>
      <c r="CF48" s="253">
        <f t="shared" si="1"/>
        <v>4005</v>
      </c>
      <c r="CG48" s="253">
        <f t="shared" si="1"/>
        <v>10075</v>
      </c>
      <c r="CH48" s="253">
        <f t="shared" si="1"/>
        <v>5451</v>
      </c>
      <c r="CI48" s="253">
        <f t="shared" si="1"/>
        <v>7521</v>
      </c>
      <c r="CJ48" s="253">
        <f t="shared" si="1"/>
        <v>3875</v>
      </c>
      <c r="CK48" s="253">
        <f t="shared" si="1"/>
        <v>9565</v>
      </c>
      <c r="CL48" s="253">
        <f t="shared" si="1"/>
        <v>5088</v>
      </c>
      <c r="CM48" s="253">
        <f t="shared" si="1"/>
        <v>8518</v>
      </c>
      <c r="CN48" s="253">
        <f t="shared" si="1"/>
        <v>4935</v>
      </c>
      <c r="CO48" s="253">
        <f t="shared" si="1"/>
        <v>10701</v>
      </c>
      <c r="CP48" s="253">
        <f t="shared" si="1"/>
        <v>6744</v>
      </c>
      <c r="CQ48" s="253">
        <f t="shared" si="1"/>
        <v>14630</v>
      </c>
      <c r="CR48" s="253">
        <f t="shared" si="1"/>
        <v>12121</v>
      </c>
      <c r="CS48" s="253">
        <f t="shared" si="1"/>
        <v>9318</v>
      </c>
      <c r="CT48" s="253">
        <f t="shared" si="1"/>
        <v>5794</v>
      </c>
      <c r="CU48" s="253">
        <f t="shared" si="1"/>
        <v>18860</v>
      </c>
      <c r="CV48" s="253">
        <f t="shared" si="1"/>
        <v>20696</v>
      </c>
      <c r="CW48" s="253">
        <f t="shared" si="1"/>
        <v>11208</v>
      </c>
      <c r="CX48" s="253">
        <f t="shared" si="1"/>
        <v>9948</v>
      </c>
      <c r="CY48" s="253">
        <f t="shared" si="1"/>
        <v>4349</v>
      </c>
      <c r="CZ48" s="253">
        <f t="shared" si="1"/>
        <v>4940</v>
      </c>
      <c r="DA48" s="253">
        <f t="shared" si="1"/>
        <v>152</v>
      </c>
      <c r="DB48" s="253">
        <f t="shared" si="1"/>
        <v>169</v>
      </c>
      <c r="DC48" s="253">
        <f t="shared" si="1"/>
        <v>484</v>
      </c>
      <c r="DD48" s="253">
        <f t="shared" si="1"/>
        <v>768</v>
      </c>
      <c r="DE48" s="253">
        <f t="shared" si="1"/>
        <v>2064</v>
      </c>
      <c r="DF48" s="253">
        <f t="shared" si="1"/>
        <v>3021</v>
      </c>
      <c r="DG48" s="253">
        <f>SUM(DG5:DG44)</f>
        <v>440</v>
      </c>
      <c r="DH48" s="253">
        <f>SUM(DH5:DH44)</f>
        <v>325</v>
      </c>
    </row>
    <row r="49" spans="1:112" ht="15.75" customHeight="1" x14ac:dyDescent="0.2">
      <c r="A49" s="184"/>
      <c r="B49" s="184"/>
      <c r="C49" s="187"/>
      <c r="D49" s="184"/>
      <c r="E49" s="117"/>
      <c r="F49" s="117"/>
      <c r="G49" s="184"/>
      <c r="H49" s="77"/>
      <c r="I49" s="291">
        <f>SUM(I48:J48)</f>
        <v>0</v>
      </c>
      <c r="J49" s="291"/>
      <c r="K49" s="291">
        <f t="shared" ref="K49" si="2">SUM(K48:L48)</f>
        <v>0</v>
      </c>
      <c r="L49" s="291"/>
      <c r="M49" s="291">
        <f t="shared" ref="M49" si="3">SUM(M48:N48)</f>
        <v>0</v>
      </c>
      <c r="N49" s="291"/>
      <c r="O49" s="291">
        <f>SUM(O48:P48)</f>
        <v>0</v>
      </c>
      <c r="P49" s="291"/>
      <c r="Q49" s="291">
        <f t="shared" ref="Q49" si="4">SUM(Q48:R48)</f>
        <v>0</v>
      </c>
      <c r="R49" s="291"/>
      <c r="S49" s="291">
        <f t="shared" ref="S49" si="5">SUM(S48:T48)</f>
        <v>0</v>
      </c>
      <c r="T49" s="291"/>
      <c r="U49" s="291">
        <f>SUM(U48:V48)</f>
        <v>0</v>
      </c>
      <c r="V49" s="291"/>
      <c r="W49" s="291">
        <f>SUM(W48:X48)</f>
        <v>2</v>
      </c>
      <c r="X49" s="291"/>
      <c r="Y49" s="291">
        <f>SUM(Y48:Z48)</f>
        <v>0</v>
      </c>
      <c r="Z49" s="291"/>
      <c r="AA49" s="291">
        <f t="shared" ref="AA49" si="6">SUM(AA48:AB48)</f>
        <v>0</v>
      </c>
      <c r="AB49" s="291"/>
      <c r="AC49" s="291">
        <f t="shared" ref="AC49" si="7">SUM(AC48:AD48)</f>
        <v>0</v>
      </c>
      <c r="AD49" s="291"/>
      <c r="AE49" s="291">
        <f t="shared" ref="AE49" si="8">SUM(AE48:AF48)</f>
        <v>2</v>
      </c>
      <c r="AF49" s="291"/>
      <c r="AG49" s="291">
        <f t="shared" ref="AG49" si="9">SUM(AG48:AH48)</f>
        <v>0</v>
      </c>
      <c r="AH49" s="291"/>
      <c r="AI49" s="291">
        <f t="shared" ref="AI49" si="10">SUM(AI48:AJ48)</f>
        <v>0</v>
      </c>
      <c r="AJ49" s="291"/>
      <c r="AK49" s="291">
        <f t="shared" ref="AK49" si="11">SUM(AK48:AL48)</f>
        <v>0</v>
      </c>
      <c r="AL49" s="291"/>
      <c r="AM49" s="291">
        <f t="shared" ref="AM49" si="12">SUM(AM48:AN48)</f>
        <v>0</v>
      </c>
      <c r="AN49" s="291"/>
      <c r="AO49" s="291">
        <f t="shared" ref="AO49" si="13">SUM(AO48:AP48)</f>
        <v>4</v>
      </c>
      <c r="AP49" s="291"/>
      <c r="AQ49" s="291">
        <f>SUM(AQ48:AR48)</f>
        <v>2</v>
      </c>
      <c r="AR49" s="291"/>
      <c r="AS49" s="291">
        <f t="shared" ref="AS49" si="14">SUM(AS48:AT48)</f>
        <v>7</v>
      </c>
      <c r="AT49" s="291"/>
      <c r="AU49" s="291">
        <f t="shared" ref="AU49" si="15">SUM(AU48:AV48)</f>
        <v>3</v>
      </c>
      <c r="AV49" s="291"/>
      <c r="AW49" s="291">
        <f t="shared" ref="AW49" si="16">SUM(AW48:AX48)</f>
        <v>2</v>
      </c>
      <c r="AX49" s="291"/>
      <c r="AY49" s="291">
        <f>SUM(AY48:AZ48)</f>
        <v>11</v>
      </c>
      <c r="AZ49" s="291"/>
      <c r="BA49" s="291">
        <f t="shared" ref="BA49" si="17">SUM(BA48:BB48)</f>
        <v>11</v>
      </c>
      <c r="BB49" s="291"/>
      <c r="BC49" s="291">
        <f t="shared" ref="BC49" si="18">SUM(BC48:BD48)</f>
        <v>9</v>
      </c>
      <c r="BD49" s="291"/>
      <c r="BE49" s="291">
        <f t="shared" ref="BE49" si="19">SUM(BE48:BF48)</f>
        <v>21</v>
      </c>
      <c r="BF49" s="291"/>
      <c r="BG49" s="291">
        <f t="shared" ref="BG49" si="20">SUM(BG48:BH48)</f>
        <v>43</v>
      </c>
      <c r="BH49" s="291"/>
      <c r="BI49" s="291">
        <f t="shared" ref="BI49" si="21">SUM(BI48:BJ48)</f>
        <v>11</v>
      </c>
      <c r="BJ49" s="291"/>
      <c r="BK49" s="291">
        <f t="shared" ref="BK49" si="22">SUM(BK48:BL48)</f>
        <v>40</v>
      </c>
      <c r="BL49" s="291"/>
      <c r="BM49" s="291">
        <f t="shared" ref="BM49" si="23">SUM(BM48:BN48)</f>
        <v>102</v>
      </c>
      <c r="BN49" s="291"/>
      <c r="BO49" s="291">
        <f t="shared" ref="BO49" si="24">SUM(BO48:BP48)</f>
        <v>244</v>
      </c>
      <c r="BP49" s="291"/>
      <c r="BQ49" s="291">
        <f t="shared" ref="BQ49" si="25">SUM(BQ48:BR48)</f>
        <v>549</v>
      </c>
      <c r="BR49" s="291"/>
      <c r="BS49" s="291">
        <f t="shared" ref="BS49" si="26">SUM(BS48:BT48)</f>
        <v>2079</v>
      </c>
      <c r="BT49" s="291"/>
      <c r="BU49" s="291">
        <f t="shared" ref="BU49" si="27">SUM(BU48:BV48)</f>
        <v>12532</v>
      </c>
      <c r="BV49" s="291"/>
      <c r="BW49" s="291">
        <f t="shared" ref="BW49" si="28">SUM(BW48:BX48)</f>
        <v>7987</v>
      </c>
      <c r="BX49" s="291"/>
      <c r="BY49" s="291">
        <f t="shared" ref="BY49" si="29">SUM(BY48:BZ48)</f>
        <v>3708</v>
      </c>
      <c r="BZ49" s="291"/>
      <c r="CA49" s="291">
        <f t="shared" ref="CA49" si="30">SUM(CA48:CB48)</f>
        <v>6379</v>
      </c>
      <c r="CB49" s="291"/>
      <c r="CC49" s="291">
        <f t="shared" ref="CC49" si="31">SUM(CC48:CD48)</f>
        <v>10283</v>
      </c>
      <c r="CD49" s="291"/>
      <c r="CE49" s="291">
        <f t="shared" ref="CE49" si="32">SUM(CE48:CF48)</f>
        <v>9255</v>
      </c>
      <c r="CF49" s="291"/>
      <c r="CG49" s="291">
        <f t="shared" ref="CG49" si="33">SUM(CG48:CH48)</f>
        <v>15526</v>
      </c>
      <c r="CH49" s="291"/>
      <c r="CI49" s="291">
        <f t="shared" ref="CI49" si="34">SUM(CI48:CJ48)</f>
        <v>11396</v>
      </c>
      <c r="CJ49" s="291"/>
      <c r="CK49" s="291">
        <f t="shared" ref="CK49" si="35">SUM(CK48:CL48)</f>
        <v>14653</v>
      </c>
      <c r="CL49" s="291"/>
      <c r="CM49" s="291">
        <f t="shared" ref="CM49" si="36">SUM(CM48:CN48)</f>
        <v>13453</v>
      </c>
      <c r="CN49" s="291"/>
      <c r="CO49" s="291">
        <f t="shared" ref="CO49" si="37">SUM(CO48:CP48)</f>
        <v>17445</v>
      </c>
      <c r="CP49" s="291"/>
      <c r="CQ49" s="291">
        <f t="shared" ref="CQ49" si="38">SUM(CQ48:CR48)</f>
        <v>26751</v>
      </c>
      <c r="CR49" s="291"/>
      <c r="CS49" s="291">
        <f t="shared" ref="CS49" si="39">SUM(CS48:CT48)</f>
        <v>15112</v>
      </c>
      <c r="CT49" s="291"/>
      <c r="CU49" s="291">
        <f t="shared" ref="CU49" si="40">SUM(CU48:CV48)</f>
        <v>39556</v>
      </c>
      <c r="CV49" s="291"/>
      <c r="CW49" s="291">
        <f t="shared" ref="CW49" si="41">SUM(CW48:CX48)</f>
        <v>21156</v>
      </c>
      <c r="CX49" s="291"/>
      <c r="CY49" s="291">
        <f t="shared" ref="CY49" si="42">SUM(CY48:CZ48)</f>
        <v>9289</v>
      </c>
      <c r="CZ49" s="291"/>
      <c r="DA49" s="291">
        <f t="shared" ref="DA49" si="43">SUM(DA48:DB48)</f>
        <v>321</v>
      </c>
      <c r="DB49" s="291"/>
      <c r="DC49" s="291">
        <f t="shared" ref="DC49" si="44">SUM(DC48:DD48)</f>
        <v>1252</v>
      </c>
      <c r="DD49" s="291"/>
      <c r="DE49" s="291">
        <f t="shared" ref="DE49" si="45">SUM(DE48:DF48)</f>
        <v>5085</v>
      </c>
      <c r="DF49" s="291"/>
      <c r="DG49" s="291">
        <f t="shared" ref="DG49" si="46">SUM(DG48:DH48)</f>
        <v>765</v>
      </c>
      <c r="DH49" s="291"/>
    </row>
    <row r="50" spans="1:112" ht="15.75" customHeight="1" x14ac:dyDescent="0.2">
      <c r="A50" s="184"/>
      <c r="B50" s="77"/>
      <c r="C50" s="187"/>
      <c r="D50" s="77"/>
      <c r="E50" s="117"/>
      <c r="F50" s="117"/>
      <c r="G50" s="77"/>
      <c r="H50" s="77"/>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J50" s="253"/>
      <c r="CK50" s="253"/>
      <c r="CL50" s="253"/>
      <c r="CM50" s="253"/>
      <c r="CN50" s="253"/>
      <c r="CO50" s="253"/>
      <c r="CP50" s="253"/>
      <c r="CQ50" s="253"/>
      <c r="CR50" s="253"/>
      <c r="CS50" s="253"/>
      <c r="CT50" s="253"/>
      <c r="CU50" s="253"/>
      <c r="CV50" s="253"/>
      <c r="CW50" s="253"/>
      <c r="CX50" s="253"/>
      <c r="CY50" s="253"/>
      <c r="CZ50" s="253"/>
      <c r="DA50" s="253"/>
      <c r="DB50" s="253"/>
      <c r="DC50" s="253"/>
      <c r="DD50" s="253"/>
      <c r="DE50" s="253"/>
      <c r="DF50" s="253"/>
      <c r="DG50" s="253"/>
      <c r="DH50" s="253"/>
    </row>
    <row r="51" spans="1:112" ht="15.75" customHeight="1" x14ac:dyDescent="0.2">
      <c r="A51" s="184"/>
      <c r="B51" s="77"/>
      <c r="C51" s="187"/>
      <c r="D51" s="77"/>
      <c r="E51" s="117"/>
      <c r="F51" s="117"/>
      <c r="G51" s="77"/>
      <c r="H51" s="77"/>
      <c r="I51" s="255" t="s">
        <v>129</v>
      </c>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J51" s="253"/>
      <c r="CK51" s="253"/>
      <c r="CL51" s="253"/>
      <c r="CM51" s="253"/>
      <c r="CN51" s="253"/>
      <c r="CO51" s="253"/>
      <c r="CP51" s="253"/>
      <c r="CQ51" s="253"/>
      <c r="CR51" s="253"/>
      <c r="CS51" s="253"/>
      <c r="CT51" s="253"/>
      <c r="CU51" s="253"/>
      <c r="CV51" s="253"/>
      <c r="CW51" s="253"/>
      <c r="CX51" s="253"/>
      <c r="CY51" s="253"/>
      <c r="CZ51" s="253"/>
      <c r="DA51" s="253"/>
      <c r="DB51" s="253"/>
      <c r="DC51" s="253"/>
      <c r="DD51" s="253"/>
      <c r="DE51" s="253"/>
      <c r="DF51" s="253"/>
      <c r="DG51" s="253"/>
      <c r="DH51" s="253"/>
    </row>
    <row r="52" spans="1:112" ht="15.75" customHeight="1" x14ac:dyDescent="0.2">
      <c r="A52" s="184"/>
      <c r="B52" s="77"/>
      <c r="C52" s="187"/>
      <c r="D52" s="77"/>
      <c r="E52" s="117"/>
      <c r="F52" s="117"/>
      <c r="G52" s="77"/>
      <c r="H52" s="77"/>
      <c r="I52" s="253">
        <f>COUNT(I5:I44)</f>
        <v>0</v>
      </c>
      <c r="J52" s="253">
        <f t="shared" ref="J52:BU52" si="47">COUNT(J5:J44)</f>
        <v>0</v>
      </c>
      <c r="K52" s="253">
        <f t="shared" si="47"/>
        <v>0</v>
      </c>
      <c r="L52" s="253">
        <f t="shared" si="47"/>
        <v>0</v>
      </c>
      <c r="M52" s="253">
        <f t="shared" si="47"/>
        <v>0</v>
      </c>
      <c r="N52" s="253">
        <f t="shared" si="47"/>
        <v>0</v>
      </c>
      <c r="O52" s="253">
        <f t="shared" si="47"/>
        <v>0</v>
      </c>
      <c r="P52" s="253">
        <f t="shared" si="47"/>
        <v>0</v>
      </c>
      <c r="Q52" s="253">
        <f t="shared" si="47"/>
        <v>0</v>
      </c>
      <c r="R52" s="253">
        <f t="shared" si="47"/>
        <v>0</v>
      </c>
      <c r="S52" s="253">
        <f t="shared" si="47"/>
        <v>0</v>
      </c>
      <c r="T52" s="253">
        <f t="shared" si="47"/>
        <v>0</v>
      </c>
      <c r="U52" s="253">
        <f t="shared" si="47"/>
        <v>0</v>
      </c>
      <c r="V52" s="253">
        <f t="shared" si="47"/>
        <v>0</v>
      </c>
      <c r="W52" s="253">
        <f t="shared" si="47"/>
        <v>21</v>
      </c>
      <c r="X52" s="253">
        <f t="shared" si="47"/>
        <v>20</v>
      </c>
      <c r="Y52" s="253">
        <f t="shared" si="47"/>
        <v>0</v>
      </c>
      <c r="Z52" s="253">
        <f t="shared" si="47"/>
        <v>0</v>
      </c>
      <c r="AA52" s="253">
        <f t="shared" si="47"/>
        <v>26</v>
      </c>
      <c r="AB52" s="253">
        <f t="shared" si="47"/>
        <v>26</v>
      </c>
      <c r="AC52" s="253">
        <f t="shared" si="47"/>
        <v>0</v>
      </c>
      <c r="AD52" s="253">
        <f t="shared" si="47"/>
        <v>0</v>
      </c>
      <c r="AE52" s="253">
        <f t="shared" si="47"/>
        <v>32</v>
      </c>
      <c r="AF52" s="253">
        <f t="shared" si="47"/>
        <v>32</v>
      </c>
      <c r="AG52" s="253">
        <f t="shared" si="47"/>
        <v>0</v>
      </c>
      <c r="AH52" s="253">
        <f t="shared" si="47"/>
        <v>0</v>
      </c>
      <c r="AI52" s="253">
        <f t="shared" si="47"/>
        <v>33</v>
      </c>
      <c r="AJ52" s="253">
        <f t="shared" si="47"/>
        <v>33</v>
      </c>
      <c r="AK52" s="253">
        <f t="shared" si="47"/>
        <v>0</v>
      </c>
      <c r="AL52" s="253">
        <f t="shared" si="47"/>
        <v>0</v>
      </c>
      <c r="AM52" s="253">
        <f t="shared" si="47"/>
        <v>33</v>
      </c>
      <c r="AN52" s="253">
        <f t="shared" si="47"/>
        <v>33</v>
      </c>
      <c r="AO52" s="253">
        <f t="shared" si="47"/>
        <v>32</v>
      </c>
      <c r="AP52" s="253">
        <f t="shared" si="47"/>
        <v>32</v>
      </c>
      <c r="AQ52" s="253">
        <f t="shared" si="47"/>
        <v>33</v>
      </c>
      <c r="AR52" s="253">
        <f t="shared" si="47"/>
        <v>33</v>
      </c>
      <c r="AS52" s="253">
        <f t="shared" si="47"/>
        <v>33</v>
      </c>
      <c r="AT52" s="253">
        <f t="shared" si="47"/>
        <v>33</v>
      </c>
      <c r="AU52" s="253">
        <f t="shared" si="47"/>
        <v>32</v>
      </c>
      <c r="AV52" s="253">
        <f t="shared" si="47"/>
        <v>32</v>
      </c>
      <c r="AW52" s="253">
        <f t="shared" si="47"/>
        <v>33</v>
      </c>
      <c r="AX52" s="253">
        <f t="shared" si="47"/>
        <v>33</v>
      </c>
      <c r="AY52" s="253">
        <f t="shared" si="47"/>
        <v>33</v>
      </c>
      <c r="AZ52" s="253">
        <f t="shared" si="47"/>
        <v>33</v>
      </c>
      <c r="BA52" s="253">
        <f t="shared" si="47"/>
        <v>32</v>
      </c>
      <c r="BB52" s="253">
        <f t="shared" si="47"/>
        <v>32</v>
      </c>
      <c r="BC52" s="253">
        <f t="shared" si="47"/>
        <v>33</v>
      </c>
      <c r="BD52" s="253">
        <f t="shared" si="47"/>
        <v>33</v>
      </c>
      <c r="BE52" s="253">
        <f t="shared" si="47"/>
        <v>34</v>
      </c>
      <c r="BF52" s="253">
        <f t="shared" si="47"/>
        <v>34</v>
      </c>
      <c r="BG52" s="253">
        <f t="shared" si="47"/>
        <v>31</v>
      </c>
      <c r="BH52" s="253">
        <f t="shared" si="47"/>
        <v>31</v>
      </c>
      <c r="BI52" s="253">
        <f t="shared" si="47"/>
        <v>33</v>
      </c>
      <c r="BJ52" s="253">
        <f t="shared" si="47"/>
        <v>33</v>
      </c>
      <c r="BK52" s="253">
        <f t="shared" si="47"/>
        <v>33</v>
      </c>
      <c r="BL52" s="253">
        <f t="shared" si="47"/>
        <v>33</v>
      </c>
      <c r="BM52" s="253">
        <f t="shared" si="47"/>
        <v>34</v>
      </c>
      <c r="BN52" s="253">
        <f t="shared" si="47"/>
        <v>34</v>
      </c>
      <c r="BO52" s="253">
        <f t="shared" si="47"/>
        <v>35</v>
      </c>
      <c r="BP52" s="253">
        <f t="shared" si="47"/>
        <v>35</v>
      </c>
      <c r="BQ52" s="253">
        <f t="shared" si="47"/>
        <v>36</v>
      </c>
      <c r="BR52" s="253">
        <f t="shared" si="47"/>
        <v>36</v>
      </c>
      <c r="BS52" s="253">
        <f t="shared" si="47"/>
        <v>38</v>
      </c>
      <c r="BT52" s="253">
        <f t="shared" si="47"/>
        <v>38</v>
      </c>
      <c r="BU52" s="253">
        <f t="shared" si="47"/>
        <v>36</v>
      </c>
      <c r="BV52" s="253">
        <f t="shared" ref="BV52:DH52" si="48">COUNT(BV5:BV44)</f>
        <v>36</v>
      </c>
      <c r="BW52" s="253">
        <f t="shared" si="48"/>
        <v>35</v>
      </c>
      <c r="BX52" s="253">
        <f t="shared" si="48"/>
        <v>35</v>
      </c>
      <c r="BY52" s="253">
        <f t="shared" si="48"/>
        <v>33</v>
      </c>
      <c r="BZ52" s="253">
        <f t="shared" si="48"/>
        <v>33</v>
      </c>
      <c r="CA52" s="253">
        <f t="shared" si="48"/>
        <v>21</v>
      </c>
      <c r="CB52" s="253">
        <f t="shared" si="48"/>
        <v>21</v>
      </c>
      <c r="CC52" s="253">
        <f t="shared" si="48"/>
        <v>34</v>
      </c>
      <c r="CD52" s="253">
        <f t="shared" si="48"/>
        <v>34</v>
      </c>
      <c r="CE52" s="253">
        <f t="shared" si="48"/>
        <v>33</v>
      </c>
      <c r="CF52" s="253">
        <f t="shared" si="48"/>
        <v>32</v>
      </c>
      <c r="CG52" s="253">
        <f t="shared" si="48"/>
        <v>33</v>
      </c>
      <c r="CH52" s="253">
        <f t="shared" si="48"/>
        <v>33</v>
      </c>
      <c r="CI52" s="253">
        <f t="shared" si="48"/>
        <v>34</v>
      </c>
      <c r="CJ52" s="253">
        <f t="shared" si="48"/>
        <v>34</v>
      </c>
      <c r="CK52" s="253">
        <f t="shared" si="48"/>
        <v>30</v>
      </c>
      <c r="CL52" s="253">
        <f t="shared" si="48"/>
        <v>30</v>
      </c>
      <c r="CM52" s="253">
        <f t="shared" si="48"/>
        <v>30</v>
      </c>
      <c r="CN52" s="253">
        <f t="shared" si="48"/>
        <v>30</v>
      </c>
      <c r="CO52" s="253">
        <f t="shared" si="48"/>
        <v>30</v>
      </c>
      <c r="CP52" s="253">
        <f t="shared" si="48"/>
        <v>30</v>
      </c>
      <c r="CQ52" s="253">
        <f t="shared" si="48"/>
        <v>30</v>
      </c>
      <c r="CR52" s="253">
        <f t="shared" si="48"/>
        <v>30</v>
      </c>
      <c r="CS52" s="253">
        <f t="shared" si="48"/>
        <v>29</v>
      </c>
      <c r="CT52" s="253">
        <f t="shared" si="48"/>
        <v>29</v>
      </c>
      <c r="CU52" s="253">
        <f t="shared" si="48"/>
        <v>30</v>
      </c>
      <c r="CV52" s="253">
        <f t="shared" si="48"/>
        <v>30</v>
      </c>
      <c r="CW52" s="253">
        <f t="shared" si="48"/>
        <v>29</v>
      </c>
      <c r="CX52" s="253">
        <f t="shared" si="48"/>
        <v>29</v>
      </c>
      <c r="CY52" s="253">
        <f t="shared" si="48"/>
        <v>30</v>
      </c>
      <c r="CZ52" s="253">
        <f t="shared" si="48"/>
        <v>30</v>
      </c>
      <c r="DA52" s="253">
        <f t="shared" si="48"/>
        <v>30</v>
      </c>
      <c r="DB52" s="253">
        <f t="shared" si="48"/>
        <v>30</v>
      </c>
      <c r="DC52" s="253">
        <f t="shared" si="48"/>
        <v>30</v>
      </c>
      <c r="DD52" s="253">
        <f t="shared" si="48"/>
        <v>30</v>
      </c>
      <c r="DE52" s="253">
        <f t="shared" si="48"/>
        <v>20</v>
      </c>
      <c r="DF52" s="253">
        <f t="shared" si="48"/>
        <v>20</v>
      </c>
      <c r="DG52" s="253">
        <f>COUNT(DG5:DG44)</f>
        <v>22</v>
      </c>
      <c r="DH52" s="253">
        <f t="shared" si="48"/>
        <v>22</v>
      </c>
    </row>
    <row r="53" spans="1:112" ht="15.75" customHeight="1" x14ac:dyDescent="0.2">
      <c r="A53" s="184"/>
      <c r="B53" s="77"/>
      <c r="C53" s="187"/>
      <c r="D53" s="77"/>
      <c r="E53" s="117"/>
      <c r="F53" s="117"/>
      <c r="G53" s="77"/>
      <c r="H53" s="77"/>
      <c r="I53" s="291">
        <f>MAX(I52:J52)</f>
        <v>0</v>
      </c>
      <c r="J53" s="291"/>
      <c r="K53" s="291">
        <f>MAX(K52:L52)</f>
        <v>0</v>
      </c>
      <c r="L53" s="291"/>
      <c r="M53" s="291">
        <f t="shared" ref="M53" si="49">MAX(M52:N52)</f>
        <v>0</v>
      </c>
      <c r="N53" s="291"/>
      <c r="O53" s="291">
        <f>MAX(O52:P52)</f>
        <v>0</v>
      </c>
      <c r="P53" s="291"/>
      <c r="Q53" s="291">
        <f t="shared" ref="Q53" si="50">MAX(Q52:R52)</f>
        <v>0</v>
      </c>
      <c r="R53" s="291"/>
      <c r="S53" s="291">
        <f t="shared" ref="S53" si="51">MAX(S52:T52)</f>
        <v>0</v>
      </c>
      <c r="T53" s="291"/>
      <c r="U53" s="291">
        <f>MAX(U52:V52)</f>
        <v>0</v>
      </c>
      <c r="V53" s="291"/>
      <c r="W53" s="291">
        <f>MAX(W52:X52)</f>
        <v>21</v>
      </c>
      <c r="X53" s="291"/>
      <c r="Y53" s="291">
        <f t="shared" ref="Y53" si="52">MAX(Y52:Z52)</f>
        <v>0</v>
      </c>
      <c r="Z53" s="291"/>
      <c r="AA53" s="291">
        <f t="shared" ref="AA53" si="53">MAX(AA52:AB52)</f>
        <v>26</v>
      </c>
      <c r="AB53" s="291"/>
      <c r="AC53" s="291">
        <f t="shared" ref="AC53" si="54">MAX(AC52:AD52)</f>
        <v>0</v>
      </c>
      <c r="AD53" s="291"/>
      <c r="AE53" s="291">
        <f>MAX(AE52:AF52)</f>
        <v>32</v>
      </c>
      <c r="AF53" s="291"/>
      <c r="AG53" s="291">
        <f t="shared" ref="AG53" si="55">MAX(AG52:AH52)</f>
        <v>0</v>
      </c>
      <c r="AH53" s="291"/>
      <c r="AI53" s="291">
        <f t="shared" ref="AI53" si="56">MAX(AI52:AJ52)</f>
        <v>33</v>
      </c>
      <c r="AJ53" s="291"/>
      <c r="AK53" s="291">
        <f t="shared" ref="AK53" si="57">MAX(AK52:AL52)</f>
        <v>0</v>
      </c>
      <c r="AL53" s="291"/>
      <c r="AM53" s="291">
        <f t="shared" ref="AM53" si="58">MAX(AM52:AN52)</f>
        <v>33</v>
      </c>
      <c r="AN53" s="291"/>
      <c r="AO53" s="291">
        <f t="shared" ref="AO53" si="59">MAX(AO52:AP52)</f>
        <v>32</v>
      </c>
      <c r="AP53" s="291"/>
      <c r="AQ53" s="291">
        <f t="shared" ref="AQ53" si="60">MAX(AQ52:AR52)</f>
        <v>33</v>
      </c>
      <c r="AR53" s="291"/>
      <c r="AS53" s="291">
        <f t="shared" ref="AS53" si="61">MAX(AS52:AT52)</f>
        <v>33</v>
      </c>
      <c r="AT53" s="291"/>
      <c r="AU53" s="291">
        <f t="shared" ref="AU53" si="62">MAX(AU52:AV52)</f>
        <v>32</v>
      </c>
      <c r="AV53" s="291"/>
      <c r="AW53" s="291">
        <f t="shared" ref="AW53" si="63">MAX(AW52:AX52)</f>
        <v>33</v>
      </c>
      <c r="AX53" s="291"/>
      <c r="AY53" s="291">
        <f t="shared" ref="AY53" si="64">MAX(AY52:AZ52)</f>
        <v>33</v>
      </c>
      <c r="AZ53" s="291"/>
      <c r="BA53" s="291">
        <f t="shared" ref="BA53" si="65">MAX(BA52:BB52)</f>
        <v>32</v>
      </c>
      <c r="BB53" s="291"/>
      <c r="BC53" s="291">
        <f t="shared" ref="BC53" si="66">MAX(BC52:BD52)</f>
        <v>33</v>
      </c>
      <c r="BD53" s="291"/>
      <c r="BE53" s="291">
        <f t="shared" ref="BE53" si="67">MAX(BE52:BF52)</f>
        <v>34</v>
      </c>
      <c r="BF53" s="291"/>
      <c r="BG53" s="291">
        <f t="shared" ref="BG53" si="68">MAX(BG52:BH52)</f>
        <v>31</v>
      </c>
      <c r="BH53" s="291"/>
      <c r="BI53" s="291">
        <f t="shared" ref="BI53" si="69">MAX(BI52:BJ52)</f>
        <v>33</v>
      </c>
      <c r="BJ53" s="291"/>
      <c r="BK53" s="291">
        <f t="shared" ref="BK53" si="70">MAX(BK52:BL52)</f>
        <v>33</v>
      </c>
      <c r="BL53" s="291"/>
      <c r="BM53" s="291">
        <f t="shared" ref="BM53" si="71">MAX(BM52:BN52)</f>
        <v>34</v>
      </c>
      <c r="BN53" s="291"/>
      <c r="BO53" s="291">
        <f t="shared" ref="BO53" si="72">MAX(BO52:BP52)</f>
        <v>35</v>
      </c>
      <c r="BP53" s="291"/>
      <c r="BQ53" s="291">
        <f t="shared" ref="BQ53" si="73">MAX(BQ52:BR52)</f>
        <v>36</v>
      </c>
      <c r="BR53" s="291"/>
      <c r="BS53" s="291">
        <f t="shared" ref="BS53" si="74">MAX(BS52:BT52)</f>
        <v>38</v>
      </c>
      <c r="BT53" s="291"/>
      <c r="BU53" s="291">
        <f t="shared" ref="BU53" si="75">MAX(BU52:BV52)</f>
        <v>36</v>
      </c>
      <c r="BV53" s="291"/>
      <c r="BW53" s="291">
        <f t="shared" ref="BW53" si="76">MAX(BW52:BX52)</f>
        <v>35</v>
      </c>
      <c r="BX53" s="291"/>
      <c r="BY53" s="291">
        <f t="shared" ref="BY53" si="77">MAX(BY52:BZ52)</f>
        <v>33</v>
      </c>
      <c r="BZ53" s="291"/>
      <c r="CA53" s="291">
        <f t="shared" ref="CA53" si="78">MAX(CA52:CB52)</f>
        <v>21</v>
      </c>
      <c r="CB53" s="291"/>
      <c r="CC53" s="291">
        <f t="shared" ref="CC53" si="79">MAX(CC52:CD52)</f>
        <v>34</v>
      </c>
      <c r="CD53" s="291"/>
      <c r="CE53" s="291">
        <f t="shared" ref="CE53" si="80">MAX(CE52:CF52)</f>
        <v>33</v>
      </c>
      <c r="CF53" s="291"/>
      <c r="CG53" s="291">
        <f t="shared" ref="CG53" si="81">MAX(CG52:CH52)</f>
        <v>33</v>
      </c>
      <c r="CH53" s="291"/>
      <c r="CI53" s="291">
        <f t="shared" ref="CI53" si="82">MAX(CI52:CJ52)</f>
        <v>34</v>
      </c>
      <c r="CJ53" s="291"/>
      <c r="CK53" s="291">
        <f t="shared" ref="CK53" si="83">MAX(CK52:CL52)</f>
        <v>30</v>
      </c>
      <c r="CL53" s="291"/>
      <c r="CM53" s="291">
        <f t="shared" ref="CM53" si="84">MAX(CM52:CN52)</f>
        <v>30</v>
      </c>
      <c r="CN53" s="291"/>
      <c r="CO53" s="291">
        <f t="shared" ref="CO53" si="85">MAX(CO52:CP52)</f>
        <v>30</v>
      </c>
      <c r="CP53" s="291"/>
      <c r="CQ53" s="291">
        <f t="shared" ref="CQ53" si="86">MAX(CQ52:CR52)</f>
        <v>30</v>
      </c>
      <c r="CR53" s="291"/>
      <c r="CS53" s="291">
        <f t="shared" ref="CS53" si="87">MAX(CS52:CT52)</f>
        <v>29</v>
      </c>
      <c r="CT53" s="291"/>
      <c r="CU53" s="291">
        <f t="shared" ref="CU53" si="88">MAX(CU52:CV52)</f>
        <v>30</v>
      </c>
      <c r="CV53" s="291"/>
      <c r="CW53" s="291">
        <f t="shared" ref="CW53" si="89">MAX(CW52:CX52)</f>
        <v>29</v>
      </c>
      <c r="CX53" s="291"/>
      <c r="CY53" s="291">
        <f t="shared" ref="CY53" si="90">MAX(CY52:CZ52)</f>
        <v>30</v>
      </c>
      <c r="CZ53" s="291"/>
      <c r="DA53" s="291">
        <f t="shared" ref="DA53" si="91">MAX(DA52:DB52)</f>
        <v>30</v>
      </c>
      <c r="DB53" s="291"/>
      <c r="DC53" s="291">
        <f t="shared" ref="DC53" si="92">MAX(DC52:DD52)</f>
        <v>30</v>
      </c>
      <c r="DD53" s="291"/>
      <c r="DE53" s="291">
        <f t="shared" ref="DE53" si="93">MAX(DE52:DF52)</f>
        <v>20</v>
      </c>
      <c r="DF53" s="291"/>
      <c r="DG53" s="291">
        <f>MAX(DG52:DH52)</f>
        <v>22</v>
      </c>
      <c r="DH53" s="291"/>
    </row>
    <row r="54" spans="1:112" ht="15.75" customHeight="1" x14ac:dyDescent="0.2">
      <c r="A54" s="184"/>
      <c r="B54" s="77"/>
      <c r="C54" s="187"/>
      <c r="D54" s="77"/>
      <c r="E54" s="117"/>
      <c r="F54" s="117"/>
      <c r="G54" s="77"/>
      <c r="H54" s="77"/>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J54" s="253"/>
      <c r="CK54" s="253"/>
      <c r="CL54" s="253"/>
      <c r="CM54" s="253"/>
      <c r="CN54" s="253"/>
      <c r="CO54" s="253"/>
      <c r="CP54" s="253"/>
      <c r="CQ54" s="253"/>
      <c r="CR54" s="253"/>
      <c r="CS54" s="253"/>
      <c r="CT54" s="253"/>
      <c r="CU54" s="253"/>
      <c r="CV54" s="253"/>
      <c r="CW54" s="253"/>
      <c r="CX54" s="253"/>
      <c r="CY54" s="253"/>
      <c r="CZ54" s="253"/>
      <c r="DA54" s="253"/>
      <c r="DB54" s="253"/>
      <c r="DC54" s="253"/>
      <c r="DD54" s="253"/>
      <c r="DE54" s="253"/>
      <c r="DF54" s="253"/>
      <c r="DG54" s="253"/>
      <c r="DH54" s="253"/>
    </row>
    <row r="55" spans="1:112" ht="15.75" customHeight="1" x14ac:dyDescent="0.2">
      <c r="A55" s="184"/>
      <c r="B55" s="77"/>
      <c r="C55" s="117"/>
      <c r="D55" s="77"/>
      <c r="E55" s="117"/>
      <c r="F55" s="117"/>
      <c r="G55" s="204"/>
      <c r="H55" s="117"/>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row>
    <row r="56" spans="1:112" s="213" customFormat="1" ht="15.75" customHeight="1" x14ac:dyDescent="0.2">
      <c r="A56" s="207"/>
      <c r="B56" s="214"/>
      <c r="C56" s="209"/>
      <c r="D56" s="214"/>
      <c r="E56" s="231"/>
      <c r="F56" s="209"/>
      <c r="G56" s="232"/>
      <c r="H56" s="209"/>
      <c r="I56" s="46" t="s">
        <v>227</v>
      </c>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row>
    <row r="57" spans="1:112" ht="15.75" customHeight="1" x14ac:dyDescent="0.2">
      <c r="A57" s="184"/>
      <c r="B57" s="77"/>
      <c r="C57" s="117"/>
      <c r="D57" s="214"/>
      <c r="E57" s="231"/>
      <c r="F57" s="117"/>
      <c r="G57" s="215"/>
      <c r="H57" s="117"/>
      <c r="I57" s="285" t="s">
        <v>134</v>
      </c>
      <c r="J57" s="285"/>
      <c r="K57" s="285"/>
      <c r="L57" s="285"/>
      <c r="M57" s="47">
        <v>1</v>
      </c>
      <c r="N57" s="47">
        <v>2</v>
      </c>
      <c r="O57" s="47">
        <v>3</v>
      </c>
      <c r="P57" s="47">
        <v>4</v>
      </c>
      <c r="Q57" s="47">
        <v>5</v>
      </c>
      <c r="R57" s="47">
        <v>6</v>
      </c>
      <c r="S57" s="47">
        <v>7</v>
      </c>
      <c r="T57" s="47">
        <v>8</v>
      </c>
      <c r="U57" s="47">
        <v>9</v>
      </c>
      <c r="V57" s="47">
        <v>10</v>
      </c>
      <c r="W57" s="47">
        <v>11</v>
      </c>
      <c r="X57" s="47">
        <v>12</v>
      </c>
      <c r="Y57" s="47">
        <v>13</v>
      </c>
      <c r="Z57" s="47">
        <v>14</v>
      </c>
      <c r="AA57" s="47">
        <v>15</v>
      </c>
      <c r="AB57" s="47">
        <v>16</v>
      </c>
      <c r="AC57" s="47">
        <v>17</v>
      </c>
      <c r="AD57" s="47">
        <v>18</v>
      </c>
      <c r="AE57" s="47">
        <v>19</v>
      </c>
      <c r="AF57" s="47">
        <v>20</v>
      </c>
      <c r="AG57" s="47">
        <v>21</v>
      </c>
      <c r="AH57" s="47">
        <v>22</v>
      </c>
      <c r="AI57" s="47">
        <v>23</v>
      </c>
      <c r="AJ57" s="47">
        <v>24</v>
      </c>
      <c r="AK57" s="47">
        <v>25</v>
      </c>
      <c r="AL57" s="47">
        <v>26</v>
      </c>
      <c r="AM57" s="47">
        <v>27</v>
      </c>
      <c r="AN57" s="47">
        <v>28</v>
      </c>
      <c r="AO57" s="47">
        <v>29</v>
      </c>
      <c r="AP57" s="47">
        <v>30</v>
      </c>
      <c r="AQ57" s="47">
        <v>31</v>
      </c>
      <c r="AR57" s="47">
        <v>32</v>
      </c>
      <c r="AS57" s="47">
        <v>33</v>
      </c>
      <c r="AT57" s="47">
        <v>34</v>
      </c>
      <c r="AU57" s="47">
        <v>35</v>
      </c>
      <c r="AV57" s="47">
        <v>36</v>
      </c>
      <c r="AW57" s="47">
        <v>37</v>
      </c>
      <c r="AX57" s="47">
        <v>38</v>
      </c>
      <c r="AY57" s="47">
        <v>39</v>
      </c>
      <c r="AZ57" s="47">
        <v>40</v>
      </c>
      <c r="BA57" s="47">
        <v>41</v>
      </c>
      <c r="BB57" s="47">
        <v>42</v>
      </c>
      <c r="BC57" s="47">
        <v>43</v>
      </c>
      <c r="BD57" s="47">
        <v>44</v>
      </c>
      <c r="BE57" s="47">
        <v>45</v>
      </c>
      <c r="BF57" s="47">
        <v>46</v>
      </c>
      <c r="BG57" s="47">
        <v>47</v>
      </c>
      <c r="BH57" s="47">
        <v>48</v>
      </c>
      <c r="BI57" s="47">
        <v>49</v>
      </c>
      <c r="BJ57" s="47">
        <v>50</v>
      </c>
      <c r="BK57" s="47">
        <v>51</v>
      </c>
      <c r="BL57" s="47">
        <v>52</v>
      </c>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J57" s="253"/>
      <c r="CK57" s="253"/>
      <c r="CL57" s="253"/>
      <c r="CM57" s="253"/>
      <c r="CN57" s="253"/>
      <c r="CO57" s="253"/>
      <c r="CP57" s="253"/>
      <c r="CQ57" s="253"/>
      <c r="CR57" s="253"/>
      <c r="CS57" s="253"/>
      <c r="CT57" s="253"/>
      <c r="CU57" s="253"/>
      <c r="CV57" s="253"/>
      <c r="CW57" s="253"/>
      <c r="CX57" s="253"/>
      <c r="CY57" s="253"/>
      <c r="CZ57" s="253"/>
      <c r="DA57" s="253"/>
      <c r="DB57" s="253"/>
      <c r="DC57" s="253"/>
      <c r="DD57" s="253"/>
      <c r="DE57" s="253"/>
      <c r="DF57" s="253"/>
      <c r="DG57" s="253"/>
      <c r="DH57" s="253"/>
    </row>
    <row r="58" spans="1:112" ht="15.75" customHeight="1" x14ac:dyDescent="0.2">
      <c r="A58" s="184"/>
      <c r="B58" s="77"/>
      <c r="C58" s="117"/>
      <c r="D58" s="214"/>
      <c r="E58" s="231"/>
      <c r="F58" s="117"/>
      <c r="G58" s="215"/>
      <c r="H58" s="117"/>
      <c r="I58" s="285" t="s">
        <v>135</v>
      </c>
      <c r="J58" s="285"/>
      <c r="K58" s="285"/>
      <c r="L58" s="285"/>
      <c r="M58" s="47">
        <f>I49</f>
        <v>0</v>
      </c>
      <c r="N58" s="47">
        <f>K49</f>
        <v>0</v>
      </c>
      <c r="O58" s="47">
        <f>M49</f>
        <v>0</v>
      </c>
      <c r="P58" s="47">
        <f>O49</f>
        <v>0</v>
      </c>
      <c r="Q58" s="47">
        <f>Q49</f>
        <v>0</v>
      </c>
      <c r="R58" s="47">
        <f>S49</f>
        <v>0</v>
      </c>
      <c r="S58" s="47">
        <f>U49</f>
        <v>0</v>
      </c>
      <c r="T58" s="47">
        <f>W49</f>
        <v>2</v>
      </c>
      <c r="U58" s="47">
        <f>Y49</f>
        <v>0</v>
      </c>
      <c r="V58" s="47">
        <f>AA49</f>
        <v>0</v>
      </c>
      <c r="W58" s="47">
        <f>AC49</f>
        <v>0</v>
      </c>
      <c r="X58" s="47">
        <f>AE49</f>
        <v>2</v>
      </c>
      <c r="Y58" s="47">
        <f>AG49</f>
        <v>0</v>
      </c>
      <c r="Z58" s="47">
        <f>AI49</f>
        <v>0</v>
      </c>
      <c r="AA58" s="47">
        <f>AK49</f>
        <v>0</v>
      </c>
      <c r="AB58" s="47">
        <f>AM49</f>
        <v>0</v>
      </c>
      <c r="AC58" s="47">
        <f>AO49</f>
        <v>4</v>
      </c>
      <c r="AD58" s="47">
        <f>AQ49</f>
        <v>2</v>
      </c>
      <c r="AE58" s="47">
        <f>AS49</f>
        <v>7</v>
      </c>
      <c r="AF58" s="47">
        <f>AU49</f>
        <v>3</v>
      </c>
      <c r="AG58" s="47">
        <f>AW49</f>
        <v>2</v>
      </c>
      <c r="AH58" s="47">
        <f>AY49</f>
        <v>11</v>
      </c>
      <c r="AI58" s="47">
        <f>BA49</f>
        <v>11</v>
      </c>
      <c r="AJ58" s="47">
        <f>BC49</f>
        <v>9</v>
      </c>
      <c r="AK58" s="47">
        <f>BE49</f>
        <v>21</v>
      </c>
      <c r="AL58" s="47">
        <f>BG49</f>
        <v>43</v>
      </c>
      <c r="AM58" s="47">
        <f>BI49</f>
        <v>11</v>
      </c>
      <c r="AN58" s="47">
        <f>BK49</f>
        <v>40</v>
      </c>
      <c r="AO58" s="47">
        <f>BM49</f>
        <v>102</v>
      </c>
      <c r="AP58" s="47">
        <f>BO49</f>
        <v>244</v>
      </c>
      <c r="AQ58" s="47">
        <f>BQ49</f>
        <v>549</v>
      </c>
      <c r="AR58" s="47">
        <f>BS49</f>
        <v>2079</v>
      </c>
      <c r="AS58" s="47">
        <f>BU49</f>
        <v>12532</v>
      </c>
      <c r="AT58" s="47">
        <f>BW49</f>
        <v>7987</v>
      </c>
      <c r="AU58" s="47">
        <f>BY49</f>
        <v>3708</v>
      </c>
      <c r="AV58" s="47">
        <f>CA49</f>
        <v>6379</v>
      </c>
      <c r="AW58" s="47">
        <f>CC49</f>
        <v>10283</v>
      </c>
      <c r="AX58" s="47">
        <f>CE49</f>
        <v>9255</v>
      </c>
      <c r="AY58" s="47">
        <f>CG49</f>
        <v>15526</v>
      </c>
      <c r="AZ58" s="47">
        <f>CI49</f>
        <v>11396</v>
      </c>
      <c r="BA58" s="47">
        <f>CK49</f>
        <v>14653</v>
      </c>
      <c r="BB58" s="47">
        <f>CM49</f>
        <v>13453</v>
      </c>
      <c r="BC58" s="47">
        <f>CO49</f>
        <v>17445</v>
      </c>
      <c r="BD58" s="47">
        <f>CQ49</f>
        <v>26751</v>
      </c>
      <c r="BE58" s="47">
        <f>CS49</f>
        <v>15112</v>
      </c>
      <c r="BF58" s="47">
        <f>CU49</f>
        <v>39556</v>
      </c>
      <c r="BG58" s="47">
        <f>CW49</f>
        <v>21156</v>
      </c>
      <c r="BH58" s="47">
        <f>CY49</f>
        <v>9289</v>
      </c>
      <c r="BI58" s="47">
        <f>DA49</f>
        <v>321</v>
      </c>
      <c r="BJ58" s="47">
        <f>DC49</f>
        <v>1252</v>
      </c>
      <c r="BK58" s="47">
        <f>DE49</f>
        <v>5085</v>
      </c>
      <c r="BL58" s="47">
        <f>DG49</f>
        <v>765</v>
      </c>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J58" s="253"/>
      <c r="CK58" s="253"/>
      <c r="CL58" s="253"/>
      <c r="CM58" s="253"/>
      <c r="CN58" s="253"/>
      <c r="CO58" s="253"/>
      <c r="CP58" s="253"/>
      <c r="CQ58" s="253"/>
      <c r="CR58" s="253"/>
      <c r="CS58" s="253"/>
      <c r="CT58" s="253"/>
      <c r="CU58" s="253"/>
      <c r="CV58" s="253"/>
      <c r="CW58" s="253"/>
      <c r="CX58" s="253"/>
      <c r="CY58" s="253"/>
      <c r="CZ58" s="253"/>
      <c r="DA58" s="253"/>
      <c r="DB58" s="253"/>
      <c r="DC58" s="253"/>
      <c r="DD58" s="253"/>
      <c r="DE58" s="253"/>
      <c r="DF58" s="253"/>
      <c r="DG58" s="253"/>
      <c r="DH58" s="253"/>
    </row>
    <row r="59" spans="1:112" ht="15.75" customHeight="1" x14ac:dyDescent="0.2">
      <c r="A59" s="184"/>
      <c r="B59" s="77"/>
      <c r="C59" s="117"/>
      <c r="D59" s="214"/>
      <c r="E59" s="231"/>
      <c r="F59" s="117"/>
      <c r="G59" s="215"/>
      <c r="H59" s="117"/>
      <c r="I59" s="285" t="s">
        <v>136</v>
      </c>
      <c r="J59" s="285"/>
      <c r="K59" s="285"/>
      <c r="L59" s="285"/>
      <c r="M59" s="47">
        <f>I53</f>
        <v>0</v>
      </c>
      <c r="N59" s="47">
        <f>K53</f>
        <v>0</v>
      </c>
      <c r="O59" s="47">
        <f>M53</f>
        <v>0</v>
      </c>
      <c r="P59" s="47">
        <f>O53</f>
        <v>0</v>
      </c>
      <c r="Q59" s="47">
        <f>Q53</f>
        <v>0</v>
      </c>
      <c r="R59" s="47">
        <f>S53</f>
        <v>0</v>
      </c>
      <c r="S59" s="47">
        <f>U53</f>
        <v>0</v>
      </c>
      <c r="T59" s="47">
        <f>W53</f>
        <v>21</v>
      </c>
      <c r="U59" s="47">
        <f>Y53</f>
        <v>0</v>
      </c>
      <c r="V59" s="47">
        <f>AA53</f>
        <v>26</v>
      </c>
      <c r="W59" s="47">
        <f>AC53</f>
        <v>0</v>
      </c>
      <c r="X59" s="47">
        <f>AE53</f>
        <v>32</v>
      </c>
      <c r="Y59" s="47">
        <f>AG53</f>
        <v>0</v>
      </c>
      <c r="Z59" s="47">
        <f>AI53</f>
        <v>33</v>
      </c>
      <c r="AA59" s="47">
        <f>AK53</f>
        <v>0</v>
      </c>
      <c r="AB59" s="47">
        <f>AM53</f>
        <v>33</v>
      </c>
      <c r="AC59" s="47">
        <f>AO53</f>
        <v>32</v>
      </c>
      <c r="AD59" s="47">
        <f>AQ53</f>
        <v>33</v>
      </c>
      <c r="AE59" s="47">
        <f>AS53</f>
        <v>33</v>
      </c>
      <c r="AF59" s="47">
        <f>AU53</f>
        <v>32</v>
      </c>
      <c r="AG59" s="47">
        <f>AW53</f>
        <v>33</v>
      </c>
      <c r="AH59" s="47">
        <f>AY53</f>
        <v>33</v>
      </c>
      <c r="AI59" s="47">
        <f>BA53</f>
        <v>32</v>
      </c>
      <c r="AJ59" s="47">
        <f>BC53</f>
        <v>33</v>
      </c>
      <c r="AK59" s="47">
        <f>BE53</f>
        <v>34</v>
      </c>
      <c r="AL59" s="47">
        <f>BG53</f>
        <v>31</v>
      </c>
      <c r="AM59" s="47">
        <f>BI53</f>
        <v>33</v>
      </c>
      <c r="AN59" s="47">
        <f>BK53</f>
        <v>33</v>
      </c>
      <c r="AO59" s="47">
        <f>BM53</f>
        <v>34</v>
      </c>
      <c r="AP59" s="47">
        <f>BO53</f>
        <v>35</v>
      </c>
      <c r="AQ59" s="47">
        <f>BQ53</f>
        <v>36</v>
      </c>
      <c r="AR59" s="47">
        <f>BS53</f>
        <v>38</v>
      </c>
      <c r="AS59" s="47">
        <f>BU53</f>
        <v>36</v>
      </c>
      <c r="AT59" s="47">
        <f>BW53</f>
        <v>35</v>
      </c>
      <c r="AU59" s="47">
        <f>BY53</f>
        <v>33</v>
      </c>
      <c r="AV59" s="47">
        <f>CA53</f>
        <v>21</v>
      </c>
      <c r="AW59" s="47">
        <f>CC53</f>
        <v>34</v>
      </c>
      <c r="AX59" s="47">
        <f>CE53</f>
        <v>33</v>
      </c>
      <c r="AY59" s="47">
        <f>CG53</f>
        <v>33</v>
      </c>
      <c r="AZ59" s="47">
        <f>CI53</f>
        <v>34</v>
      </c>
      <c r="BA59" s="47">
        <f>CK53</f>
        <v>30</v>
      </c>
      <c r="BB59" s="47">
        <f>CM53</f>
        <v>30</v>
      </c>
      <c r="BC59" s="47">
        <f>CO53</f>
        <v>30</v>
      </c>
      <c r="BD59" s="47">
        <f>CQ53</f>
        <v>30</v>
      </c>
      <c r="BE59" s="47">
        <f>CS53</f>
        <v>29</v>
      </c>
      <c r="BF59" s="47">
        <f>CU53</f>
        <v>30</v>
      </c>
      <c r="BG59" s="47">
        <f>CW53</f>
        <v>29</v>
      </c>
      <c r="BH59" s="47">
        <f>CY53</f>
        <v>30</v>
      </c>
      <c r="BI59" s="47">
        <f>DA53</f>
        <v>30</v>
      </c>
      <c r="BJ59" s="47">
        <f>DC53</f>
        <v>30</v>
      </c>
      <c r="BK59" s="47">
        <f>DE53</f>
        <v>20</v>
      </c>
      <c r="BL59" s="47">
        <f>DG53</f>
        <v>22</v>
      </c>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J59" s="253"/>
      <c r="CK59" s="253"/>
      <c r="CL59" s="253"/>
      <c r="CM59" s="253"/>
      <c r="CN59" s="253"/>
      <c r="CO59" s="253"/>
      <c r="CP59" s="253"/>
      <c r="CQ59" s="253"/>
      <c r="CR59" s="253"/>
      <c r="CS59" s="253"/>
      <c r="CT59" s="253"/>
      <c r="CU59" s="253"/>
      <c r="CV59" s="253"/>
      <c r="CW59" s="253"/>
      <c r="CX59" s="253"/>
      <c r="CY59" s="253"/>
      <c r="CZ59" s="253"/>
      <c r="DA59" s="253"/>
      <c r="DB59" s="253"/>
      <c r="DC59" s="253"/>
      <c r="DD59" s="253"/>
      <c r="DE59" s="253"/>
      <c r="DF59" s="253"/>
      <c r="DG59" s="253"/>
      <c r="DH59" s="253"/>
    </row>
  </sheetData>
  <mergeCells count="161">
    <mergeCell ref="I58:L58"/>
    <mergeCell ref="I59:L59"/>
    <mergeCell ref="CS53:CT53"/>
    <mergeCell ref="CU53:CV53"/>
    <mergeCell ref="CW53:CX53"/>
    <mergeCell ref="CY53:CZ53"/>
    <mergeCell ref="DA53:DB53"/>
    <mergeCell ref="DC53:DD53"/>
    <mergeCell ref="DE53:DF53"/>
    <mergeCell ref="AY53:AZ53"/>
    <mergeCell ref="BA53:BB53"/>
    <mergeCell ref="BC53:BD53"/>
    <mergeCell ref="BE53:BF53"/>
    <mergeCell ref="BG53:BH53"/>
    <mergeCell ref="DG53:DH53"/>
    <mergeCell ref="I57:L57"/>
    <mergeCell ref="CA53:CB53"/>
    <mergeCell ref="CC53:CD53"/>
    <mergeCell ref="CE53:CF53"/>
    <mergeCell ref="CG53:CH53"/>
    <mergeCell ref="CI53:CJ53"/>
    <mergeCell ref="CK53:CL53"/>
    <mergeCell ref="CM53:CN53"/>
    <mergeCell ref="CO53:CP53"/>
    <mergeCell ref="CQ53:CR53"/>
    <mergeCell ref="BI53:BJ53"/>
    <mergeCell ref="BK53:BL53"/>
    <mergeCell ref="BM53:BN53"/>
    <mergeCell ref="BO53:BP53"/>
    <mergeCell ref="BQ53:BR53"/>
    <mergeCell ref="BS53:BT53"/>
    <mergeCell ref="BU53:BV53"/>
    <mergeCell ref="BW53:BX53"/>
    <mergeCell ref="BY53:BZ53"/>
    <mergeCell ref="AQ53:AR53"/>
    <mergeCell ref="AS53:AT53"/>
    <mergeCell ref="AU53:AV53"/>
    <mergeCell ref="AW53:AX53"/>
    <mergeCell ref="CU49:CV49"/>
    <mergeCell ref="CW49:CX49"/>
    <mergeCell ref="CY49:CZ49"/>
    <mergeCell ref="DA49:DB49"/>
    <mergeCell ref="DC49:DD49"/>
    <mergeCell ref="DE49:DF49"/>
    <mergeCell ref="DG49:DH49"/>
    <mergeCell ref="I53:J53"/>
    <mergeCell ref="K53:L53"/>
    <mergeCell ref="M53:N53"/>
    <mergeCell ref="O53:P53"/>
    <mergeCell ref="Q53:R53"/>
    <mergeCell ref="S53:T53"/>
    <mergeCell ref="U53:V53"/>
    <mergeCell ref="W53:X53"/>
    <mergeCell ref="Y53:Z53"/>
    <mergeCell ref="AA53:AB53"/>
    <mergeCell ref="AC53:AD53"/>
    <mergeCell ref="AE53:AF53"/>
    <mergeCell ref="AG53:AH53"/>
    <mergeCell ref="AI53:AJ53"/>
    <mergeCell ref="AK53:AL53"/>
    <mergeCell ref="AM53:AN53"/>
    <mergeCell ref="AO53:AP53"/>
    <mergeCell ref="CC49:CD49"/>
    <mergeCell ref="CE49:CF49"/>
    <mergeCell ref="CG49:CH49"/>
    <mergeCell ref="CI49:CJ49"/>
    <mergeCell ref="CK49:CL49"/>
    <mergeCell ref="CM49:CN49"/>
    <mergeCell ref="CO49:CP49"/>
    <mergeCell ref="CQ49:CR49"/>
    <mergeCell ref="CS49:CT49"/>
    <mergeCell ref="BK49:BL49"/>
    <mergeCell ref="BM49:BN49"/>
    <mergeCell ref="BO49:BP49"/>
    <mergeCell ref="BQ49:BR49"/>
    <mergeCell ref="BS49:BT49"/>
    <mergeCell ref="BU49:BV49"/>
    <mergeCell ref="BW49:BX49"/>
    <mergeCell ref="BY49:BZ49"/>
    <mergeCell ref="CA49:CB49"/>
    <mergeCell ref="AS49:AT49"/>
    <mergeCell ref="AU49:AV49"/>
    <mergeCell ref="AW49:AX49"/>
    <mergeCell ref="AY49:AZ49"/>
    <mergeCell ref="BA49:BB49"/>
    <mergeCell ref="BC49:BD49"/>
    <mergeCell ref="BE49:BF49"/>
    <mergeCell ref="BG49:BH49"/>
    <mergeCell ref="BI49:BJ49"/>
    <mergeCell ref="AA49:AB49"/>
    <mergeCell ref="AC49:AD49"/>
    <mergeCell ref="AE49:AF49"/>
    <mergeCell ref="AG49:AH49"/>
    <mergeCell ref="AI49:AJ49"/>
    <mergeCell ref="AK49:AL49"/>
    <mergeCell ref="AM49:AN49"/>
    <mergeCell ref="AO49:AP49"/>
    <mergeCell ref="AQ49:AR49"/>
    <mergeCell ref="I49:J49"/>
    <mergeCell ref="K49:L49"/>
    <mergeCell ref="M49:N49"/>
    <mergeCell ref="O49:P49"/>
    <mergeCell ref="Q49:R49"/>
    <mergeCell ref="S49:T49"/>
    <mergeCell ref="U49:V49"/>
    <mergeCell ref="W49:X49"/>
    <mergeCell ref="Y49:Z49"/>
    <mergeCell ref="I1:K1"/>
    <mergeCell ref="I2:K2"/>
    <mergeCell ref="I3:J3"/>
    <mergeCell ref="K3:L3"/>
    <mergeCell ref="M3:N3"/>
    <mergeCell ref="O3:P3"/>
    <mergeCell ref="AC3:AD3"/>
    <mergeCell ref="AE3:AF3"/>
    <mergeCell ref="AG3:AH3"/>
    <mergeCell ref="AI3:AJ3"/>
    <mergeCell ref="AK3:AL3"/>
    <mergeCell ref="AM3:AN3"/>
    <mergeCell ref="Q3:R3"/>
    <mergeCell ref="S3:T3"/>
    <mergeCell ref="U3:V3"/>
    <mergeCell ref="W3:X3"/>
    <mergeCell ref="Y3:Z3"/>
    <mergeCell ref="AA3:AB3"/>
    <mergeCell ref="BA3:BB3"/>
    <mergeCell ref="BC3:BD3"/>
    <mergeCell ref="BE3:BF3"/>
    <mergeCell ref="BG3:BH3"/>
    <mergeCell ref="BI3:BJ3"/>
    <mergeCell ref="BK3:BL3"/>
    <mergeCell ref="AO3:AP3"/>
    <mergeCell ref="AQ3:AR3"/>
    <mergeCell ref="AS3:AT3"/>
    <mergeCell ref="AU3:AV3"/>
    <mergeCell ref="AW3:AX3"/>
    <mergeCell ref="AY3:AZ3"/>
    <mergeCell ref="BY3:BZ3"/>
    <mergeCell ref="CA3:CB3"/>
    <mergeCell ref="CC3:CD3"/>
    <mergeCell ref="CE3:CF3"/>
    <mergeCell ref="CG3:CH3"/>
    <mergeCell ref="CI3:CJ3"/>
    <mergeCell ref="BM3:BN3"/>
    <mergeCell ref="BO3:BP3"/>
    <mergeCell ref="BQ3:BR3"/>
    <mergeCell ref="BS3:BT3"/>
    <mergeCell ref="BU3:BV3"/>
    <mergeCell ref="BW3:BX3"/>
    <mergeCell ref="CW3:CX3"/>
    <mergeCell ref="CY3:CZ3"/>
    <mergeCell ref="DA3:DB3"/>
    <mergeCell ref="DC3:DD3"/>
    <mergeCell ref="DE3:DF3"/>
    <mergeCell ref="DG3:DH3"/>
    <mergeCell ref="CK3:CL3"/>
    <mergeCell ref="CM3:CN3"/>
    <mergeCell ref="CO3:CP3"/>
    <mergeCell ref="CQ3:CR3"/>
    <mergeCell ref="CS3:CT3"/>
    <mergeCell ref="CU3:CV3"/>
  </mergeCells>
  <conditionalFormatting sqref="AC26:AC36 AC23:AC24 I23:AB36 AD23:CP36 I5:DH20 I21:CP22 CQ21:DH46 I39:CP47">
    <cfRule type="cellIs" dxfId="6" priority="3" operator="greaterThan">
      <formula>0</formula>
    </cfRule>
  </conditionalFormatting>
  <conditionalFormatting sqref="I51">
    <cfRule type="cellIs" dxfId="5" priority="1"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pane xSplit="1" ySplit="2" topLeftCell="H3" activePane="bottomRight" state="frozen"/>
      <selection pane="topRight" activeCell="B1" sqref="B1"/>
      <selection pane="bottomLeft" activeCell="A3" sqref="A3"/>
      <selection pane="bottomRight" activeCell="C3" sqref="C3"/>
    </sheetView>
  </sheetViews>
  <sheetFormatPr baseColWidth="10" defaultColWidth="17.28515625" defaultRowHeight="15.75" customHeight="1" x14ac:dyDescent="0.2"/>
  <cols>
    <col min="1" max="1" width="17.28515625" style="133"/>
    <col min="2" max="2" width="68.7109375" style="133" customWidth="1"/>
    <col min="3" max="3" width="69.42578125" style="133" customWidth="1"/>
    <col min="4" max="4" width="69.85546875" style="133" customWidth="1"/>
    <col min="5" max="5" width="69.5703125" style="133" customWidth="1"/>
    <col min="6" max="7" width="69.42578125" style="133" customWidth="1"/>
    <col min="8" max="8" width="69.5703125" style="133" customWidth="1"/>
    <col min="9" max="9" width="69.42578125" style="133" customWidth="1"/>
    <col min="10" max="10" width="71" style="133" customWidth="1"/>
    <col min="11" max="11" width="69.28515625" style="133" customWidth="1"/>
    <col min="12" max="12" width="69" style="133" customWidth="1"/>
    <col min="13" max="13" width="70.42578125" style="133" customWidth="1"/>
    <col min="14" max="14" width="60.7109375" style="133" customWidth="1"/>
    <col min="15" max="15" width="25.85546875" style="133" customWidth="1"/>
    <col min="16" max="16" width="31" style="133" customWidth="1"/>
    <col min="17" max="16384" width="17.28515625" style="133"/>
  </cols>
  <sheetData>
    <row r="1" spans="1:16" ht="12.75" x14ac:dyDescent="0.2">
      <c r="A1" s="132"/>
      <c r="B1" s="132" t="s">
        <v>90</v>
      </c>
      <c r="C1" s="132" t="s">
        <v>91</v>
      </c>
      <c r="D1" s="132" t="s">
        <v>92</v>
      </c>
      <c r="E1" s="132" t="s">
        <v>240</v>
      </c>
      <c r="F1" s="132" t="s">
        <v>241</v>
      </c>
      <c r="G1" s="132" t="s">
        <v>94</v>
      </c>
      <c r="H1" s="132" t="s">
        <v>95</v>
      </c>
      <c r="I1" s="132" t="s">
        <v>96</v>
      </c>
      <c r="J1" s="132" t="s">
        <v>97</v>
      </c>
      <c r="K1" s="132" t="s">
        <v>98</v>
      </c>
      <c r="L1" s="132" t="s">
        <v>99</v>
      </c>
      <c r="M1" s="132" t="s">
        <v>100</v>
      </c>
      <c r="N1" s="132" t="s">
        <v>101</v>
      </c>
      <c r="O1" s="132" t="s">
        <v>242</v>
      </c>
      <c r="P1" s="132" t="s">
        <v>243</v>
      </c>
    </row>
    <row r="2" spans="1:16" ht="12.75" x14ac:dyDescent="0.2">
      <c r="A2" s="134" t="s">
        <v>9</v>
      </c>
      <c r="B2" s="134" t="s">
        <v>244</v>
      </c>
      <c r="C2" s="134" t="s">
        <v>245</v>
      </c>
      <c r="D2" s="134" t="s">
        <v>246</v>
      </c>
      <c r="E2" s="134" t="s">
        <v>247</v>
      </c>
      <c r="F2" s="134" t="s">
        <v>248</v>
      </c>
      <c r="G2" s="134" t="s">
        <v>106</v>
      </c>
      <c r="H2" s="134" t="s">
        <v>107</v>
      </c>
      <c r="I2" s="134" t="s">
        <v>108</v>
      </c>
      <c r="J2" s="134" t="s">
        <v>109</v>
      </c>
      <c r="K2" s="134" t="s">
        <v>110</v>
      </c>
      <c r="L2" s="134" t="s">
        <v>111</v>
      </c>
      <c r="M2" s="134" t="s">
        <v>112</v>
      </c>
      <c r="N2" s="134" t="s">
        <v>113</v>
      </c>
      <c r="O2" s="134" t="s">
        <v>249</v>
      </c>
      <c r="P2" s="134" t="s">
        <v>250</v>
      </c>
    </row>
    <row r="3" spans="1:16" ht="165.75" x14ac:dyDescent="0.2">
      <c r="A3" s="135" t="s">
        <v>21</v>
      </c>
      <c r="B3" s="136" t="s">
        <v>251</v>
      </c>
      <c r="C3" s="136" t="s">
        <v>251</v>
      </c>
      <c r="D3" s="136" t="s">
        <v>251</v>
      </c>
      <c r="E3" s="136" t="s">
        <v>251</v>
      </c>
      <c r="F3" s="136" t="s">
        <v>251</v>
      </c>
      <c r="G3" s="136" t="s">
        <v>251</v>
      </c>
      <c r="H3" s="137" t="s">
        <v>252</v>
      </c>
      <c r="I3" s="138" t="s">
        <v>253</v>
      </c>
      <c r="J3" s="139" t="s">
        <v>254</v>
      </c>
      <c r="K3" s="139"/>
      <c r="L3" s="137"/>
      <c r="M3" s="137"/>
      <c r="N3" s="137"/>
      <c r="O3" s="137"/>
      <c r="P3" s="137"/>
    </row>
    <row r="4" spans="1:16" ht="12.75" x14ac:dyDescent="0.2">
      <c r="A4" s="135" t="s">
        <v>114</v>
      </c>
      <c r="B4" s="136"/>
      <c r="C4" s="137"/>
      <c r="D4" s="137"/>
      <c r="E4" s="137"/>
      <c r="F4" s="137"/>
      <c r="G4" s="137"/>
      <c r="H4" s="137"/>
      <c r="I4" s="137"/>
      <c r="J4" s="137"/>
      <c r="K4" s="137"/>
      <c r="L4" s="137"/>
      <c r="M4" s="137"/>
      <c r="N4" s="137"/>
      <c r="O4" s="137"/>
      <c r="P4" s="137"/>
    </row>
    <row r="5" spans="1:16" ht="89.25" x14ac:dyDescent="0.2">
      <c r="A5" s="135" t="s">
        <v>22</v>
      </c>
      <c r="B5" s="136" t="s">
        <v>251</v>
      </c>
      <c r="C5" s="137" t="s">
        <v>255</v>
      </c>
      <c r="D5" s="137" t="s">
        <v>251</v>
      </c>
      <c r="E5" s="137" t="s">
        <v>251</v>
      </c>
      <c r="F5" s="137" t="s">
        <v>251</v>
      </c>
      <c r="G5" s="137" t="s">
        <v>256</v>
      </c>
      <c r="H5" s="137" t="s">
        <v>257</v>
      </c>
      <c r="I5" s="140" t="s">
        <v>258</v>
      </c>
      <c r="J5" s="140" t="s">
        <v>259</v>
      </c>
      <c r="K5" s="140" t="s">
        <v>260</v>
      </c>
      <c r="L5" s="140" t="s">
        <v>261</v>
      </c>
      <c r="M5" s="140" t="s">
        <v>262</v>
      </c>
      <c r="N5" s="137" t="s">
        <v>263</v>
      </c>
      <c r="O5" s="137" t="s">
        <v>264</v>
      </c>
      <c r="P5" s="137"/>
    </row>
    <row r="6" spans="1:16" ht="30.75" customHeight="1" x14ac:dyDescent="0.2">
      <c r="A6" s="135" t="s">
        <v>31</v>
      </c>
      <c r="B6" s="136"/>
      <c r="C6" s="137"/>
      <c r="D6" s="137"/>
      <c r="E6" s="137"/>
      <c r="F6" s="137"/>
      <c r="G6" s="137"/>
      <c r="H6" s="140" t="s">
        <v>265</v>
      </c>
      <c r="I6" s="141" t="s">
        <v>266</v>
      </c>
      <c r="J6" s="140" t="s">
        <v>267</v>
      </c>
      <c r="K6" s="137"/>
      <c r="L6" s="137"/>
      <c r="M6" s="137"/>
      <c r="N6" s="137"/>
      <c r="O6" s="137"/>
      <c r="P6" s="137"/>
    </row>
    <row r="7" spans="1:16" ht="60" customHeight="1" x14ac:dyDescent="0.2">
      <c r="A7" s="135" t="s">
        <v>180</v>
      </c>
      <c r="B7" s="136"/>
      <c r="C7" s="137"/>
      <c r="D7" s="137"/>
      <c r="E7" s="137"/>
      <c r="F7" s="137"/>
      <c r="G7" s="137"/>
      <c r="H7" s="137"/>
      <c r="I7" s="140" t="s">
        <v>268</v>
      </c>
      <c r="J7" s="137" t="s">
        <v>269</v>
      </c>
      <c r="K7" s="137" t="s">
        <v>270</v>
      </c>
      <c r="L7" s="137" t="s">
        <v>271</v>
      </c>
      <c r="M7" s="137" t="s">
        <v>272</v>
      </c>
      <c r="N7" s="137" t="s">
        <v>273</v>
      </c>
      <c r="O7" s="137"/>
      <c r="P7" s="137"/>
    </row>
    <row r="8" spans="1:16" ht="43.5" customHeight="1" x14ac:dyDescent="0.2">
      <c r="A8" s="135" t="s">
        <v>34</v>
      </c>
      <c r="B8" s="136" t="s">
        <v>274</v>
      </c>
      <c r="C8" s="137" t="s">
        <v>274</v>
      </c>
      <c r="D8" s="137" t="s">
        <v>274</v>
      </c>
      <c r="E8" s="137"/>
      <c r="F8" s="137" t="s">
        <v>275</v>
      </c>
      <c r="G8" s="137" t="s">
        <v>276</v>
      </c>
      <c r="H8" s="137" t="s">
        <v>277</v>
      </c>
      <c r="I8" s="140" t="s">
        <v>278</v>
      </c>
      <c r="J8" s="137" t="s">
        <v>279</v>
      </c>
      <c r="K8" s="137" t="s">
        <v>280</v>
      </c>
      <c r="L8" s="137" t="s">
        <v>281</v>
      </c>
      <c r="M8" s="137"/>
      <c r="N8" s="137" t="s">
        <v>282</v>
      </c>
      <c r="O8" s="137"/>
      <c r="P8" s="137"/>
    </row>
    <row r="9" spans="1:16" ht="63.75" x14ac:dyDescent="0.2">
      <c r="A9" s="135" t="s">
        <v>41</v>
      </c>
      <c r="B9" s="136" t="s">
        <v>283</v>
      </c>
      <c r="C9" s="137" t="s">
        <v>283</v>
      </c>
      <c r="D9" s="137" t="s">
        <v>283</v>
      </c>
      <c r="E9" s="137" t="s">
        <v>284</v>
      </c>
      <c r="F9" s="137" t="s">
        <v>285</v>
      </c>
      <c r="G9" s="137" t="s">
        <v>286</v>
      </c>
      <c r="H9" s="140" t="s">
        <v>287</v>
      </c>
      <c r="I9" s="140" t="s">
        <v>288</v>
      </c>
      <c r="J9" s="137"/>
      <c r="K9" s="137" t="s">
        <v>289</v>
      </c>
      <c r="L9" s="137"/>
      <c r="M9" s="137"/>
      <c r="N9" s="137"/>
      <c r="O9" s="137"/>
      <c r="P9" s="137"/>
    </row>
    <row r="10" spans="1:16" ht="12.75" x14ac:dyDescent="0.2">
      <c r="A10" s="135" t="s">
        <v>115</v>
      </c>
      <c r="B10" s="136"/>
      <c r="C10" s="137"/>
      <c r="D10" s="137"/>
      <c r="E10" s="137"/>
      <c r="F10" s="137"/>
      <c r="G10" s="137"/>
      <c r="H10" s="137"/>
      <c r="I10" s="137" t="s">
        <v>290</v>
      </c>
      <c r="J10" s="137"/>
      <c r="K10" s="137"/>
      <c r="L10" s="137"/>
      <c r="M10" s="137"/>
      <c r="N10" s="137"/>
      <c r="O10" s="137"/>
      <c r="P10" s="137"/>
    </row>
    <row r="11" spans="1:16" ht="45.75" customHeight="1" x14ac:dyDescent="0.2">
      <c r="A11" s="135" t="s">
        <v>48</v>
      </c>
      <c r="B11" s="136" t="s">
        <v>251</v>
      </c>
      <c r="C11" s="136" t="s">
        <v>251</v>
      </c>
      <c r="D11" s="136" t="s">
        <v>251</v>
      </c>
      <c r="E11" s="136" t="s">
        <v>251</v>
      </c>
      <c r="F11" s="136" t="s">
        <v>251</v>
      </c>
      <c r="G11" s="136" t="s">
        <v>251</v>
      </c>
      <c r="H11" s="137" t="s">
        <v>291</v>
      </c>
      <c r="I11" s="137"/>
      <c r="J11" s="137" t="s">
        <v>292</v>
      </c>
      <c r="K11" s="140" t="s">
        <v>293</v>
      </c>
      <c r="L11" s="137" t="s">
        <v>294</v>
      </c>
      <c r="M11" s="137"/>
      <c r="N11" s="137"/>
      <c r="O11" s="137"/>
      <c r="P11" s="137"/>
    </row>
    <row r="12" spans="1:16" ht="1.5" customHeight="1" x14ac:dyDescent="0.2">
      <c r="A12" s="135" t="s">
        <v>52</v>
      </c>
      <c r="B12" s="136" t="s">
        <v>295</v>
      </c>
      <c r="C12" s="136" t="s">
        <v>295</v>
      </c>
      <c r="D12" s="136" t="s">
        <v>295</v>
      </c>
      <c r="E12" s="136" t="s">
        <v>295</v>
      </c>
      <c r="F12" s="136" t="s">
        <v>295</v>
      </c>
      <c r="G12" s="136" t="s">
        <v>295</v>
      </c>
      <c r="H12" s="137" t="s">
        <v>296</v>
      </c>
      <c r="I12" s="137"/>
      <c r="J12" s="137" t="s">
        <v>297</v>
      </c>
      <c r="K12" s="137"/>
      <c r="L12" s="137"/>
      <c r="M12" s="137"/>
      <c r="N12" s="137"/>
      <c r="O12" s="137"/>
      <c r="P12" s="137"/>
    </row>
    <row r="13" spans="1:16" ht="40.5" customHeight="1" x14ac:dyDescent="0.2">
      <c r="A13" s="135" t="s">
        <v>56</v>
      </c>
      <c r="B13" s="136" t="s">
        <v>298</v>
      </c>
      <c r="C13" s="142" t="s">
        <v>251</v>
      </c>
      <c r="D13" s="142" t="s">
        <v>251</v>
      </c>
      <c r="E13" s="142" t="s">
        <v>299</v>
      </c>
      <c r="F13" s="137"/>
      <c r="G13" s="142" t="s">
        <v>300</v>
      </c>
      <c r="H13" s="143" t="s">
        <v>301</v>
      </c>
      <c r="I13" s="144" t="s">
        <v>302</v>
      </c>
      <c r="J13" s="143" t="s">
        <v>303</v>
      </c>
      <c r="K13" s="145" t="s">
        <v>304</v>
      </c>
      <c r="L13" s="145" t="s">
        <v>305</v>
      </c>
      <c r="M13" s="137"/>
      <c r="N13" s="137"/>
      <c r="O13" s="137"/>
      <c r="P13" s="137"/>
    </row>
    <row r="14" spans="1:16" ht="12.75" x14ac:dyDescent="0.2">
      <c r="A14" s="135" t="s">
        <v>116</v>
      </c>
      <c r="B14" s="136" t="s">
        <v>306</v>
      </c>
      <c r="C14" s="137" t="s">
        <v>306</v>
      </c>
      <c r="D14" s="137" t="s">
        <v>306</v>
      </c>
      <c r="E14" s="137"/>
      <c r="F14" s="137"/>
      <c r="G14" s="137"/>
      <c r="H14" s="137"/>
      <c r="I14" s="137"/>
      <c r="J14" s="137"/>
      <c r="K14" s="137"/>
      <c r="L14" s="137"/>
      <c r="M14" s="137"/>
      <c r="N14" s="137"/>
      <c r="O14" s="137"/>
      <c r="P14" s="137"/>
    </row>
    <row r="15" spans="1:16" ht="12.75" x14ac:dyDescent="0.2">
      <c r="A15" s="135" t="s">
        <v>62</v>
      </c>
      <c r="B15" s="136"/>
      <c r="C15" s="137"/>
      <c r="D15" s="137"/>
      <c r="E15" s="137"/>
      <c r="F15" s="137" t="s">
        <v>307</v>
      </c>
      <c r="G15" s="137" t="s">
        <v>307</v>
      </c>
      <c r="H15" s="137" t="s">
        <v>308</v>
      </c>
      <c r="I15" s="137"/>
      <c r="J15" s="137"/>
      <c r="K15" s="137"/>
      <c r="L15" s="137"/>
      <c r="M15" s="137"/>
      <c r="N15" s="137"/>
      <c r="O15" s="137"/>
      <c r="P15" s="137"/>
    </row>
    <row r="16" spans="1:16" ht="12.75" x14ac:dyDescent="0.2">
      <c r="A16" s="135" t="s">
        <v>117</v>
      </c>
      <c r="B16" s="136"/>
      <c r="C16" s="137"/>
      <c r="D16" s="137"/>
      <c r="E16" s="137"/>
      <c r="F16" s="137"/>
      <c r="G16" s="137"/>
      <c r="H16" s="137"/>
      <c r="I16" s="137"/>
      <c r="J16" s="137"/>
      <c r="K16" s="137"/>
      <c r="L16" s="137"/>
      <c r="M16" s="137"/>
      <c r="N16" s="137"/>
      <c r="O16" s="137"/>
      <c r="P16" s="137"/>
    </row>
    <row r="17" spans="1:16" ht="51" x14ac:dyDescent="0.2">
      <c r="A17" s="135" t="s">
        <v>63</v>
      </c>
      <c r="B17" s="137" t="s">
        <v>309</v>
      </c>
      <c r="C17" s="137" t="s">
        <v>309</v>
      </c>
      <c r="D17" s="137" t="s">
        <v>309</v>
      </c>
      <c r="E17" s="137" t="s">
        <v>309</v>
      </c>
      <c r="F17" s="137" t="s">
        <v>309</v>
      </c>
      <c r="G17" s="137" t="s">
        <v>309</v>
      </c>
      <c r="H17" s="137" t="s">
        <v>310</v>
      </c>
      <c r="I17" s="137" t="s">
        <v>311</v>
      </c>
      <c r="J17" s="140" t="s">
        <v>312</v>
      </c>
      <c r="K17" s="140" t="s">
        <v>313</v>
      </c>
      <c r="L17" s="140" t="s">
        <v>314</v>
      </c>
      <c r="M17" s="137"/>
      <c r="N17" s="137"/>
      <c r="O17" s="137"/>
      <c r="P17" s="137"/>
    </row>
    <row r="18" spans="1:16" ht="31.5" customHeight="1" x14ac:dyDescent="0.2">
      <c r="A18" s="135" t="s">
        <v>118</v>
      </c>
      <c r="B18" s="136"/>
      <c r="C18" s="137"/>
      <c r="D18" s="137"/>
      <c r="E18" s="137"/>
      <c r="F18" s="137"/>
      <c r="G18" s="137"/>
      <c r="H18" s="137"/>
      <c r="I18" s="137" t="s">
        <v>315</v>
      </c>
      <c r="J18" s="137" t="s">
        <v>316</v>
      </c>
      <c r="K18" s="137" t="s">
        <v>317</v>
      </c>
      <c r="L18" s="137"/>
      <c r="M18" s="137"/>
      <c r="N18" s="137"/>
      <c r="O18" s="137"/>
      <c r="P18" s="137"/>
    </row>
    <row r="19" spans="1:16" ht="12.75" x14ac:dyDescent="0.2">
      <c r="A19" s="135" t="s">
        <v>119</v>
      </c>
      <c r="B19" s="136"/>
      <c r="C19" s="137"/>
      <c r="D19" s="137"/>
      <c r="E19" s="137"/>
      <c r="F19" s="137"/>
      <c r="G19" s="137"/>
      <c r="H19" s="137"/>
      <c r="I19" s="137"/>
      <c r="J19" s="137"/>
      <c r="K19" s="137"/>
      <c r="L19" s="137"/>
      <c r="M19" s="137"/>
      <c r="N19" s="137"/>
      <c r="O19" s="137"/>
      <c r="P19" s="137"/>
    </row>
    <row r="20" spans="1:16" ht="51" x14ac:dyDescent="0.2">
      <c r="A20" s="135" t="s">
        <v>71</v>
      </c>
      <c r="B20" s="136" t="s">
        <v>318</v>
      </c>
      <c r="C20" s="137" t="s">
        <v>319</v>
      </c>
      <c r="D20" s="137" t="s">
        <v>320</v>
      </c>
      <c r="E20" s="137" t="s">
        <v>321</v>
      </c>
      <c r="F20" s="146" t="s">
        <v>322</v>
      </c>
      <c r="G20" s="137"/>
      <c r="H20" s="137"/>
      <c r="I20" s="137"/>
      <c r="J20" s="137"/>
      <c r="K20" s="137"/>
      <c r="L20" s="137"/>
      <c r="M20" s="137"/>
      <c r="N20" s="137"/>
      <c r="O20" s="137"/>
      <c r="P20" s="137"/>
    </row>
    <row r="21" spans="1:16" ht="114.75" x14ac:dyDescent="0.2">
      <c r="A21" s="135" t="s">
        <v>66</v>
      </c>
      <c r="B21" s="136" t="s">
        <v>309</v>
      </c>
      <c r="C21" s="137" t="s">
        <v>323</v>
      </c>
      <c r="D21" s="137" t="s">
        <v>323</v>
      </c>
      <c r="E21" s="137"/>
      <c r="F21" s="137"/>
      <c r="G21" s="137" t="s">
        <v>324</v>
      </c>
      <c r="H21" s="137" t="s">
        <v>325</v>
      </c>
      <c r="I21" s="140" t="s">
        <v>326</v>
      </c>
      <c r="J21" s="137"/>
      <c r="K21" s="137"/>
      <c r="L21" s="137"/>
      <c r="M21" s="137"/>
      <c r="N21" s="137"/>
      <c r="O21" s="137"/>
      <c r="P21" s="137"/>
    </row>
    <row r="22" spans="1:16" ht="12.75" x14ac:dyDescent="0.2">
      <c r="A22" s="135" t="s">
        <v>120</v>
      </c>
      <c r="B22" s="136"/>
      <c r="C22" s="137"/>
      <c r="D22" s="137"/>
      <c r="E22" s="137"/>
      <c r="F22" s="137"/>
      <c r="G22" s="137"/>
      <c r="H22" s="137"/>
      <c r="I22" s="137"/>
      <c r="J22" s="137"/>
      <c r="K22" s="137"/>
      <c r="L22" s="137"/>
      <c r="M22" s="137"/>
      <c r="N22" s="137"/>
      <c r="O22" s="137"/>
      <c r="P22" s="137"/>
    </row>
    <row r="23" spans="1:16" ht="12.75" x14ac:dyDescent="0.2">
      <c r="A23" s="135" t="s">
        <v>121</v>
      </c>
      <c r="B23" s="136" t="s">
        <v>327</v>
      </c>
      <c r="C23" s="137" t="s">
        <v>327</v>
      </c>
      <c r="D23" s="137" t="s">
        <v>327</v>
      </c>
      <c r="E23" s="137" t="s">
        <v>327</v>
      </c>
      <c r="F23" s="137" t="s">
        <v>327</v>
      </c>
      <c r="G23" s="137" t="s">
        <v>327</v>
      </c>
      <c r="H23" s="137" t="s">
        <v>327</v>
      </c>
      <c r="I23" s="137" t="s">
        <v>327</v>
      </c>
      <c r="J23" s="137" t="s">
        <v>327</v>
      </c>
      <c r="K23" s="137" t="s">
        <v>327</v>
      </c>
      <c r="L23" s="137" t="s">
        <v>327</v>
      </c>
      <c r="M23" s="137" t="s">
        <v>327</v>
      </c>
      <c r="N23" s="137" t="s">
        <v>327</v>
      </c>
      <c r="O23" s="137"/>
      <c r="P23" s="137"/>
    </row>
    <row r="24" spans="1:16" ht="51" x14ac:dyDescent="0.2">
      <c r="A24" s="135" t="s">
        <v>122</v>
      </c>
      <c r="B24" s="136" t="s">
        <v>328</v>
      </c>
      <c r="C24" s="137" t="s">
        <v>329</v>
      </c>
      <c r="D24" s="137" t="s">
        <v>330</v>
      </c>
      <c r="E24" s="137" t="s">
        <v>331</v>
      </c>
      <c r="F24" s="137" t="s">
        <v>332</v>
      </c>
      <c r="G24" s="137" t="s">
        <v>333</v>
      </c>
      <c r="H24" s="140" t="s">
        <v>334</v>
      </c>
      <c r="I24" s="140" t="s">
        <v>335</v>
      </c>
      <c r="J24" s="140" t="s">
        <v>336</v>
      </c>
      <c r="K24" s="137" t="s">
        <v>337</v>
      </c>
      <c r="L24" s="137" t="s">
        <v>338</v>
      </c>
      <c r="M24" s="137" t="s">
        <v>339</v>
      </c>
      <c r="N24" s="137" t="s">
        <v>340</v>
      </c>
      <c r="O24" s="137"/>
      <c r="P24" s="137"/>
    </row>
    <row r="25" spans="1:16" ht="64.5" customHeight="1" x14ac:dyDescent="0.2">
      <c r="A25" s="135" t="s">
        <v>85</v>
      </c>
      <c r="B25" s="136" t="s">
        <v>341</v>
      </c>
      <c r="C25" s="137" t="s">
        <v>342</v>
      </c>
      <c r="D25" s="137" t="s">
        <v>342</v>
      </c>
      <c r="E25" s="137" t="s">
        <v>343</v>
      </c>
      <c r="F25" s="137" t="s">
        <v>344</v>
      </c>
      <c r="G25" s="137" t="s">
        <v>345</v>
      </c>
      <c r="H25" s="137" t="s">
        <v>346</v>
      </c>
      <c r="I25" s="140" t="s">
        <v>347</v>
      </c>
      <c r="J25" s="140" t="s">
        <v>348</v>
      </c>
      <c r="K25" s="140"/>
      <c r="L25" s="137"/>
      <c r="M25" s="137"/>
      <c r="N25" s="137"/>
      <c r="O25" s="137"/>
      <c r="P25" s="137"/>
    </row>
    <row r="26" spans="1:16" ht="74.25" customHeight="1" x14ac:dyDescent="0.2">
      <c r="A26" s="135" t="s">
        <v>123</v>
      </c>
      <c r="B26" s="136" t="s">
        <v>251</v>
      </c>
      <c r="C26" s="137" t="s">
        <v>251</v>
      </c>
      <c r="D26" s="137" t="s">
        <v>251</v>
      </c>
      <c r="E26" s="137" t="s">
        <v>251</v>
      </c>
      <c r="F26" s="137" t="s">
        <v>251</v>
      </c>
      <c r="G26" s="137" t="s">
        <v>251</v>
      </c>
      <c r="H26" s="137" t="s">
        <v>349</v>
      </c>
      <c r="I26" s="137" t="s">
        <v>350</v>
      </c>
      <c r="J26" s="137" t="s">
        <v>351</v>
      </c>
      <c r="K26" s="137" t="s">
        <v>352</v>
      </c>
      <c r="L26" s="146" t="s">
        <v>353</v>
      </c>
      <c r="M26" s="137"/>
      <c r="N26" s="137"/>
      <c r="O26" s="137"/>
      <c r="P26" s="137"/>
    </row>
    <row r="27" spans="1:16" ht="81" customHeight="1" x14ac:dyDescent="0.2">
      <c r="A27" s="135" t="s">
        <v>86</v>
      </c>
      <c r="B27" s="136" t="s">
        <v>354</v>
      </c>
      <c r="C27" s="137" t="s">
        <v>355</v>
      </c>
      <c r="D27" s="137" t="s">
        <v>356</v>
      </c>
      <c r="E27" s="137" t="s">
        <v>357</v>
      </c>
      <c r="F27" s="137" t="s">
        <v>358</v>
      </c>
      <c r="G27" s="137" t="s">
        <v>359</v>
      </c>
      <c r="H27" s="147" t="s">
        <v>360</v>
      </c>
      <c r="I27" s="148" t="s">
        <v>361</v>
      </c>
      <c r="J27" s="148" t="s">
        <v>362</v>
      </c>
      <c r="K27" s="149" t="s">
        <v>363</v>
      </c>
      <c r="L27" s="146" t="s">
        <v>364</v>
      </c>
      <c r="M27" s="150" t="s">
        <v>365</v>
      </c>
      <c r="N27" s="150" t="s">
        <v>366</v>
      </c>
      <c r="O27" s="150" t="s">
        <v>367</v>
      </c>
      <c r="P27" s="150" t="s">
        <v>368</v>
      </c>
    </row>
    <row r="28" spans="1:16" ht="12.75" x14ac:dyDescent="0.2">
      <c r="A28" s="137"/>
      <c r="B28" s="137"/>
      <c r="C28" s="137"/>
      <c r="D28" s="137"/>
      <c r="E28" s="137"/>
      <c r="F28" s="137"/>
      <c r="G28" s="137"/>
      <c r="H28" s="137"/>
      <c r="I28" s="137"/>
      <c r="J28" s="137"/>
      <c r="K28" s="137"/>
      <c r="L28" s="137"/>
      <c r="M28" s="137"/>
      <c r="N28" s="137"/>
      <c r="O28" s="137"/>
      <c r="P28" s="137"/>
    </row>
    <row r="29" spans="1:16" ht="25.5" x14ac:dyDescent="0.2">
      <c r="A29" s="151" t="s">
        <v>124</v>
      </c>
      <c r="B29" s="137"/>
      <c r="C29" s="137"/>
      <c r="D29" s="137"/>
      <c r="E29" s="137"/>
      <c r="F29" s="137"/>
      <c r="G29" s="137"/>
      <c r="H29" s="137"/>
      <c r="I29" s="137"/>
      <c r="J29" s="137"/>
      <c r="K29" s="137"/>
      <c r="L29" s="137"/>
      <c r="M29" s="137"/>
      <c r="N29" s="137"/>
      <c r="O29" s="137"/>
      <c r="P29" s="137"/>
    </row>
    <row r="30" spans="1:16" ht="25.5" x14ac:dyDescent="0.2">
      <c r="A30" s="137" t="s">
        <v>126</v>
      </c>
      <c r="B30" s="137"/>
      <c r="C30" s="137"/>
      <c r="D30" s="137"/>
      <c r="E30" s="137"/>
      <c r="F30" s="137"/>
      <c r="G30" s="137"/>
      <c r="H30" s="137"/>
      <c r="I30" s="137"/>
      <c r="J30" s="137"/>
      <c r="K30" s="137"/>
      <c r="L30" s="137"/>
      <c r="M30" s="137"/>
      <c r="N30" s="137"/>
      <c r="O30" s="137"/>
      <c r="P30" s="137"/>
    </row>
    <row r="31" spans="1:16" ht="25.5" x14ac:dyDescent="0.2">
      <c r="A31" s="137" t="s">
        <v>125</v>
      </c>
      <c r="B31" s="137" t="s">
        <v>369</v>
      </c>
      <c r="C31" s="137" t="s">
        <v>370</v>
      </c>
      <c r="D31" s="137" t="s">
        <v>371</v>
      </c>
      <c r="E31" s="137" t="s">
        <v>372</v>
      </c>
      <c r="F31" s="137" t="s">
        <v>373</v>
      </c>
      <c r="G31" s="137" t="s">
        <v>374</v>
      </c>
      <c r="H31" s="137" t="s">
        <v>375</v>
      </c>
      <c r="I31" s="140" t="s">
        <v>376</v>
      </c>
      <c r="J31" s="137"/>
      <c r="K31" s="137"/>
      <c r="L31" s="137"/>
      <c r="M31" s="137"/>
      <c r="N31" s="137"/>
      <c r="O31" s="137"/>
      <c r="P31" s="137"/>
    </row>
    <row r="32" spans="1:16" ht="12.75" x14ac:dyDescent="0.2">
      <c r="A32" s="137" t="s">
        <v>127</v>
      </c>
      <c r="B32" s="137"/>
      <c r="C32" s="137"/>
      <c r="D32" s="137"/>
      <c r="E32" s="137"/>
      <c r="F32" s="137"/>
      <c r="G32" s="137"/>
      <c r="H32" s="137"/>
      <c r="I32" s="137"/>
      <c r="J32" s="137"/>
      <c r="K32" s="137"/>
      <c r="L32" s="137"/>
      <c r="M32" s="137"/>
      <c r="N32" s="137"/>
      <c r="O32" s="137"/>
      <c r="P32" s="137"/>
    </row>
    <row r="33" spans="1:14" ht="12.75" x14ac:dyDescent="0.2">
      <c r="A33" s="152"/>
      <c r="B33" s="152"/>
      <c r="C33" s="152"/>
      <c r="D33" s="152"/>
      <c r="E33" s="152"/>
      <c r="F33" s="152"/>
      <c r="G33" s="152"/>
      <c r="H33" s="152"/>
      <c r="I33" s="152"/>
      <c r="J33" s="152"/>
      <c r="K33" s="152"/>
      <c r="L33" s="152"/>
      <c r="M33" s="152"/>
      <c r="N33" s="15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54"/>
  <sheetViews>
    <sheetView zoomScale="85" zoomScaleNormal="85" workbookViewId="0">
      <pane xSplit="8" ySplit="4" topLeftCell="CT26" activePane="bottomRight" state="frozen"/>
      <selection pane="topRight" activeCell="J1" sqref="J1"/>
      <selection pane="bottomLeft" activeCell="A5" sqref="A5"/>
      <selection pane="bottomRight" activeCell="B5" sqref="B5:B39"/>
    </sheetView>
  </sheetViews>
  <sheetFormatPr baseColWidth="10" defaultColWidth="14.42578125" defaultRowHeight="15.75" customHeight="1" x14ac:dyDescent="0.2"/>
  <cols>
    <col min="1" max="1" width="10.85546875" style="188" customWidth="1"/>
    <col min="2" max="2" width="19.42578125" style="188" customWidth="1"/>
    <col min="3" max="3" width="23.7109375" style="188" customWidth="1"/>
    <col min="4" max="4" width="14.42578125" style="188"/>
    <col min="5" max="5" width="6.5703125" style="188" customWidth="1"/>
    <col min="6" max="6" width="20" style="188" customWidth="1"/>
    <col min="7" max="8" width="14.42578125" style="188"/>
    <col min="9" max="112" width="6.85546875" style="188" customWidth="1"/>
    <col min="113" max="16384" width="14.42578125" style="188"/>
  </cols>
  <sheetData>
    <row r="1" spans="1:113" ht="15.75" customHeight="1" x14ac:dyDescent="0.2">
      <c r="A1" s="4" t="s">
        <v>0</v>
      </c>
      <c r="B1" s="4" t="s">
        <v>1</v>
      </c>
      <c r="C1" s="4" t="s">
        <v>2</v>
      </c>
      <c r="D1" s="4" t="s">
        <v>4</v>
      </c>
      <c r="E1" s="4"/>
      <c r="F1" s="4" t="s">
        <v>5</v>
      </c>
      <c r="G1" s="4" t="s">
        <v>6</v>
      </c>
      <c r="H1" s="4" t="s">
        <v>7</v>
      </c>
      <c r="I1" s="300" t="s">
        <v>8</v>
      </c>
      <c r="J1" s="287"/>
      <c r="K1" s="287"/>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row>
    <row r="2" spans="1:113" ht="15.75" customHeight="1" x14ac:dyDescent="0.2">
      <c r="A2" s="4" t="s">
        <v>9</v>
      </c>
      <c r="B2" s="4" t="s">
        <v>10</v>
      </c>
      <c r="C2" s="4" t="s">
        <v>11</v>
      </c>
      <c r="D2" s="4" t="s">
        <v>13</v>
      </c>
      <c r="E2" s="4" t="s">
        <v>14</v>
      </c>
      <c r="F2" s="4" t="s">
        <v>15</v>
      </c>
      <c r="G2" s="4" t="s">
        <v>16</v>
      </c>
      <c r="H2" s="4" t="s">
        <v>17</v>
      </c>
      <c r="I2" s="300" t="s">
        <v>18</v>
      </c>
      <c r="J2" s="287"/>
      <c r="K2" s="28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row>
    <row r="3" spans="1:113" ht="15.75" customHeight="1" x14ac:dyDescent="0.2">
      <c r="A3" s="3"/>
      <c r="B3" s="3"/>
      <c r="C3" s="3"/>
      <c r="D3" s="3"/>
      <c r="E3" s="3"/>
      <c r="F3" s="3"/>
      <c r="G3" s="3"/>
      <c r="H3" s="3"/>
      <c r="I3" s="298">
        <v>1</v>
      </c>
      <c r="J3" s="299"/>
      <c r="K3" s="298">
        <v>2</v>
      </c>
      <c r="L3" s="299"/>
      <c r="M3" s="298">
        <v>3</v>
      </c>
      <c r="N3" s="299"/>
      <c r="O3" s="298">
        <v>4</v>
      </c>
      <c r="P3" s="299"/>
      <c r="Q3" s="298">
        <v>5</v>
      </c>
      <c r="R3" s="299"/>
      <c r="S3" s="298">
        <v>6</v>
      </c>
      <c r="T3" s="299"/>
      <c r="U3" s="298">
        <v>7</v>
      </c>
      <c r="V3" s="299"/>
      <c r="W3" s="298">
        <v>8</v>
      </c>
      <c r="X3" s="299"/>
      <c r="Y3" s="298">
        <v>9</v>
      </c>
      <c r="Z3" s="299"/>
      <c r="AA3" s="298">
        <v>10</v>
      </c>
      <c r="AB3" s="299"/>
      <c r="AC3" s="298">
        <v>11</v>
      </c>
      <c r="AD3" s="299"/>
      <c r="AE3" s="298">
        <v>12</v>
      </c>
      <c r="AF3" s="299"/>
      <c r="AG3" s="298">
        <v>13</v>
      </c>
      <c r="AH3" s="299"/>
      <c r="AI3" s="298">
        <v>14</v>
      </c>
      <c r="AJ3" s="299"/>
      <c r="AK3" s="298">
        <v>15</v>
      </c>
      <c r="AL3" s="299"/>
      <c r="AM3" s="298">
        <v>16</v>
      </c>
      <c r="AN3" s="299"/>
      <c r="AO3" s="298">
        <v>17</v>
      </c>
      <c r="AP3" s="299"/>
      <c r="AQ3" s="298">
        <v>18</v>
      </c>
      <c r="AR3" s="299"/>
      <c r="AS3" s="298">
        <v>19</v>
      </c>
      <c r="AT3" s="299"/>
      <c r="AU3" s="298">
        <v>20</v>
      </c>
      <c r="AV3" s="299"/>
      <c r="AW3" s="298">
        <v>21</v>
      </c>
      <c r="AX3" s="299"/>
      <c r="AY3" s="298">
        <v>22</v>
      </c>
      <c r="AZ3" s="299"/>
      <c r="BA3" s="298">
        <v>23</v>
      </c>
      <c r="BB3" s="299"/>
      <c r="BC3" s="298">
        <v>24</v>
      </c>
      <c r="BD3" s="299"/>
      <c r="BE3" s="298">
        <v>25</v>
      </c>
      <c r="BF3" s="299"/>
      <c r="BG3" s="298">
        <v>26</v>
      </c>
      <c r="BH3" s="299"/>
      <c r="BI3" s="298">
        <v>27</v>
      </c>
      <c r="BJ3" s="299"/>
      <c r="BK3" s="298">
        <v>28</v>
      </c>
      <c r="BL3" s="299"/>
      <c r="BM3" s="298">
        <v>29</v>
      </c>
      <c r="BN3" s="299"/>
      <c r="BO3" s="298">
        <v>30</v>
      </c>
      <c r="BP3" s="299"/>
      <c r="BQ3" s="298">
        <v>31</v>
      </c>
      <c r="BR3" s="299"/>
      <c r="BS3" s="298">
        <v>32</v>
      </c>
      <c r="BT3" s="299"/>
      <c r="BU3" s="298">
        <v>33</v>
      </c>
      <c r="BV3" s="299"/>
      <c r="BW3" s="298">
        <v>34</v>
      </c>
      <c r="BX3" s="299"/>
      <c r="BY3" s="298">
        <v>35</v>
      </c>
      <c r="BZ3" s="299"/>
      <c r="CA3" s="298">
        <v>36</v>
      </c>
      <c r="CB3" s="299"/>
      <c r="CC3" s="298">
        <v>37</v>
      </c>
      <c r="CD3" s="299"/>
      <c r="CE3" s="298">
        <v>38</v>
      </c>
      <c r="CF3" s="299"/>
      <c r="CG3" s="298">
        <v>39</v>
      </c>
      <c r="CH3" s="299"/>
      <c r="CI3" s="298">
        <v>40</v>
      </c>
      <c r="CJ3" s="299"/>
      <c r="CK3" s="298">
        <v>41</v>
      </c>
      <c r="CL3" s="299"/>
      <c r="CM3" s="298">
        <v>42</v>
      </c>
      <c r="CN3" s="299"/>
      <c r="CO3" s="298">
        <v>43</v>
      </c>
      <c r="CP3" s="299"/>
      <c r="CQ3" s="298">
        <v>44</v>
      </c>
      <c r="CR3" s="299"/>
      <c r="CS3" s="298">
        <v>45</v>
      </c>
      <c r="CT3" s="299"/>
      <c r="CU3" s="298">
        <v>46</v>
      </c>
      <c r="CV3" s="299"/>
      <c r="CW3" s="298">
        <v>47</v>
      </c>
      <c r="CX3" s="299"/>
      <c r="CY3" s="298">
        <v>48</v>
      </c>
      <c r="CZ3" s="299"/>
      <c r="DA3" s="298">
        <v>49</v>
      </c>
      <c r="DB3" s="299"/>
      <c r="DC3" s="298">
        <v>50</v>
      </c>
      <c r="DD3" s="299"/>
      <c r="DE3" s="298">
        <v>51</v>
      </c>
      <c r="DF3" s="299"/>
      <c r="DG3" s="298">
        <v>52</v>
      </c>
      <c r="DH3" s="299"/>
    </row>
    <row r="4" spans="1:113" ht="15.75" customHeight="1" x14ac:dyDescent="0.2">
      <c r="A4" s="3"/>
      <c r="B4" s="3"/>
      <c r="C4" s="3"/>
      <c r="D4" s="3"/>
      <c r="E4" s="3"/>
      <c r="F4" s="3"/>
      <c r="G4" s="3"/>
      <c r="H4" s="3"/>
      <c r="I4" s="190" t="s">
        <v>19</v>
      </c>
      <c r="J4" s="190" t="s">
        <v>20</v>
      </c>
      <c r="K4" s="190" t="s">
        <v>19</v>
      </c>
      <c r="L4" s="190" t="s">
        <v>20</v>
      </c>
      <c r="M4" s="190" t="s">
        <v>19</v>
      </c>
      <c r="N4" s="190" t="s">
        <v>20</v>
      </c>
      <c r="O4" s="190" t="s">
        <v>19</v>
      </c>
      <c r="P4" s="190" t="s">
        <v>20</v>
      </c>
      <c r="Q4" s="190" t="s">
        <v>19</v>
      </c>
      <c r="R4" s="190" t="s">
        <v>20</v>
      </c>
      <c r="S4" s="190" t="s">
        <v>19</v>
      </c>
      <c r="T4" s="190" t="s">
        <v>20</v>
      </c>
      <c r="U4" s="190" t="s">
        <v>19</v>
      </c>
      <c r="V4" s="190" t="s">
        <v>20</v>
      </c>
      <c r="W4" s="190" t="s">
        <v>19</v>
      </c>
      <c r="X4" s="190" t="s">
        <v>20</v>
      </c>
      <c r="Y4" s="190" t="s">
        <v>19</v>
      </c>
      <c r="Z4" s="190" t="s">
        <v>20</v>
      </c>
      <c r="AA4" s="190" t="s">
        <v>19</v>
      </c>
      <c r="AB4" s="190" t="s">
        <v>20</v>
      </c>
      <c r="AC4" s="190" t="s">
        <v>19</v>
      </c>
      <c r="AD4" s="190" t="s">
        <v>20</v>
      </c>
      <c r="AE4" s="190" t="s">
        <v>19</v>
      </c>
      <c r="AF4" s="190" t="s">
        <v>20</v>
      </c>
      <c r="AG4" s="190" t="s">
        <v>19</v>
      </c>
      <c r="AH4" s="190" t="s">
        <v>20</v>
      </c>
      <c r="AI4" s="190" t="s">
        <v>19</v>
      </c>
      <c r="AJ4" s="190" t="s">
        <v>20</v>
      </c>
      <c r="AK4" s="190" t="s">
        <v>19</v>
      </c>
      <c r="AL4" s="190" t="s">
        <v>20</v>
      </c>
      <c r="AM4" s="190" t="s">
        <v>19</v>
      </c>
      <c r="AN4" s="190" t="s">
        <v>20</v>
      </c>
      <c r="AO4" s="190" t="s">
        <v>19</v>
      </c>
      <c r="AP4" s="190" t="s">
        <v>20</v>
      </c>
      <c r="AQ4" s="190" t="s">
        <v>19</v>
      </c>
      <c r="AR4" s="190" t="s">
        <v>20</v>
      </c>
      <c r="AS4" s="190" t="s">
        <v>19</v>
      </c>
      <c r="AT4" s="190" t="s">
        <v>20</v>
      </c>
      <c r="AU4" s="190" t="s">
        <v>19</v>
      </c>
      <c r="AV4" s="190" t="s">
        <v>20</v>
      </c>
      <c r="AW4" s="190" t="s">
        <v>19</v>
      </c>
      <c r="AX4" s="190" t="s">
        <v>20</v>
      </c>
      <c r="AY4" s="190" t="s">
        <v>19</v>
      </c>
      <c r="AZ4" s="190" t="s">
        <v>20</v>
      </c>
      <c r="BA4" s="190" t="s">
        <v>19</v>
      </c>
      <c r="BB4" s="190" t="s">
        <v>20</v>
      </c>
      <c r="BC4" s="190" t="s">
        <v>19</v>
      </c>
      <c r="BD4" s="190" t="s">
        <v>20</v>
      </c>
      <c r="BE4" s="190" t="s">
        <v>19</v>
      </c>
      <c r="BF4" s="190" t="s">
        <v>20</v>
      </c>
      <c r="BG4" s="190" t="s">
        <v>19</v>
      </c>
      <c r="BH4" s="190" t="s">
        <v>20</v>
      </c>
      <c r="BI4" s="190" t="s">
        <v>19</v>
      </c>
      <c r="BJ4" s="190" t="s">
        <v>20</v>
      </c>
      <c r="BK4" s="190" t="s">
        <v>19</v>
      </c>
      <c r="BL4" s="190" t="s">
        <v>20</v>
      </c>
      <c r="BM4" s="190" t="s">
        <v>19</v>
      </c>
      <c r="BN4" s="190" t="s">
        <v>20</v>
      </c>
      <c r="BO4" s="190" t="s">
        <v>19</v>
      </c>
      <c r="BP4" s="190" t="s">
        <v>20</v>
      </c>
      <c r="BQ4" s="190" t="s">
        <v>19</v>
      </c>
      <c r="BR4" s="190" t="s">
        <v>20</v>
      </c>
      <c r="BS4" s="190" t="s">
        <v>19</v>
      </c>
      <c r="BT4" s="190" t="s">
        <v>20</v>
      </c>
      <c r="BU4" s="190" t="s">
        <v>19</v>
      </c>
      <c r="BV4" s="190" t="s">
        <v>20</v>
      </c>
      <c r="BW4" s="190" t="s">
        <v>19</v>
      </c>
      <c r="BX4" s="190" t="s">
        <v>20</v>
      </c>
      <c r="BY4" s="190" t="s">
        <v>19</v>
      </c>
      <c r="BZ4" s="190" t="s">
        <v>20</v>
      </c>
      <c r="CA4" s="190" t="s">
        <v>19</v>
      </c>
      <c r="CB4" s="190" t="s">
        <v>20</v>
      </c>
      <c r="CC4" s="190" t="s">
        <v>19</v>
      </c>
      <c r="CD4" s="190" t="s">
        <v>20</v>
      </c>
      <c r="CE4" s="190" t="s">
        <v>19</v>
      </c>
      <c r="CF4" s="190" t="s">
        <v>20</v>
      </c>
      <c r="CG4" s="190" t="s">
        <v>19</v>
      </c>
      <c r="CH4" s="190" t="s">
        <v>20</v>
      </c>
      <c r="CI4" s="190" t="s">
        <v>19</v>
      </c>
      <c r="CJ4" s="190" t="s">
        <v>20</v>
      </c>
      <c r="CK4" s="190" t="s">
        <v>19</v>
      </c>
      <c r="CL4" s="190" t="s">
        <v>20</v>
      </c>
      <c r="CM4" s="190" t="s">
        <v>19</v>
      </c>
      <c r="CN4" s="190" t="s">
        <v>20</v>
      </c>
      <c r="CO4" s="190" t="s">
        <v>19</v>
      </c>
      <c r="CP4" s="190" t="s">
        <v>20</v>
      </c>
      <c r="CQ4" s="190" t="s">
        <v>19</v>
      </c>
      <c r="CR4" s="190" t="s">
        <v>20</v>
      </c>
      <c r="CS4" s="190" t="s">
        <v>19</v>
      </c>
      <c r="CT4" s="190" t="s">
        <v>20</v>
      </c>
      <c r="CU4" s="190" t="s">
        <v>19</v>
      </c>
      <c r="CV4" s="190" t="s">
        <v>20</v>
      </c>
      <c r="CW4" s="190" t="s">
        <v>19</v>
      </c>
      <c r="CX4" s="190" t="s">
        <v>20</v>
      </c>
      <c r="CY4" s="190" t="s">
        <v>19</v>
      </c>
      <c r="CZ4" s="190" t="s">
        <v>20</v>
      </c>
      <c r="DA4" s="190" t="s">
        <v>19</v>
      </c>
      <c r="DB4" s="190" t="s">
        <v>20</v>
      </c>
      <c r="DC4" s="190" t="s">
        <v>19</v>
      </c>
      <c r="DD4" s="190" t="s">
        <v>20</v>
      </c>
      <c r="DE4" s="190" t="s">
        <v>19</v>
      </c>
      <c r="DF4" s="190" t="s">
        <v>20</v>
      </c>
      <c r="DG4" s="190" t="s">
        <v>19</v>
      </c>
      <c r="DH4" s="190" t="s">
        <v>20</v>
      </c>
    </row>
    <row r="5" spans="1:113" ht="15.75" customHeight="1" x14ac:dyDescent="0.2">
      <c r="A5" s="241" t="s">
        <v>575</v>
      </c>
      <c r="B5" s="169" t="s">
        <v>576</v>
      </c>
      <c r="C5" s="170"/>
      <c r="D5" s="72" t="s">
        <v>616</v>
      </c>
      <c r="E5" s="117"/>
      <c r="F5" s="117"/>
      <c r="G5" s="72" t="s">
        <v>395</v>
      </c>
      <c r="H5" s="72" t="s">
        <v>635</v>
      </c>
      <c r="I5" s="72">
        <v>0</v>
      </c>
      <c r="J5" s="72">
        <v>0</v>
      </c>
      <c r="K5" s="233"/>
      <c r="L5" s="233"/>
      <c r="M5" s="72">
        <v>0</v>
      </c>
      <c r="N5" s="72">
        <v>0</v>
      </c>
      <c r="O5" s="234"/>
      <c r="P5" s="234"/>
      <c r="Q5" s="72">
        <v>0</v>
      </c>
      <c r="R5" s="72">
        <v>0</v>
      </c>
      <c r="S5" s="233"/>
      <c r="T5" s="233"/>
      <c r="U5" s="72">
        <v>0</v>
      </c>
      <c r="V5" s="72">
        <v>0</v>
      </c>
      <c r="W5" s="161"/>
      <c r="X5" s="161"/>
      <c r="Y5" s="72">
        <v>0</v>
      </c>
      <c r="Z5" s="72">
        <v>0</v>
      </c>
      <c r="AA5" s="161"/>
      <c r="AB5" s="161"/>
      <c r="AC5" s="72">
        <v>0</v>
      </c>
      <c r="AD5" s="72">
        <v>0</v>
      </c>
      <c r="AE5" s="161"/>
      <c r="AF5" s="161"/>
      <c r="AG5" s="72">
        <v>0</v>
      </c>
      <c r="AH5" s="72">
        <v>0</v>
      </c>
      <c r="AI5" s="161"/>
      <c r="AJ5" s="161"/>
      <c r="AK5" s="72">
        <v>0</v>
      </c>
      <c r="AL5" s="72">
        <v>0</v>
      </c>
      <c r="AM5" s="161"/>
      <c r="AN5" s="161"/>
      <c r="AO5" s="72">
        <v>0</v>
      </c>
      <c r="AP5" s="72">
        <v>0</v>
      </c>
      <c r="AQ5" s="161"/>
      <c r="AR5" s="161"/>
      <c r="AS5" s="72">
        <v>0</v>
      </c>
      <c r="AT5" s="72">
        <v>0</v>
      </c>
      <c r="AU5" s="161"/>
      <c r="AV5" s="161"/>
      <c r="AW5" s="72">
        <v>0</v>
      </c>
      <c r="AX5" s="72">
        <v>0</v>
      </c>
      <c r="AY5" s="161"/>
      <c r="AZ5" s="161"/>
      <c r="BA5" s="72">
        <v>0</v>
      </c>
      <c r="BB5" s="72">
        <v>0</v>
      </c>
      <c r="BC5" s="161"/>
      <c r="BD5" s="161"/>
      <c r="BE5" s="72">
        <v>0</v>
      </c>
      <c r="BF5" s="72">
        <v>0</v>
      </c>
      <c r="BG5" s="161"/>
      <c r="BH5" s="161"/>
      <c r="BI5" s="72">
        <v>0</v>
      </c>
      <c r="BJ5" s="72">
        <v>0</v>
      </c>
      <c r="BK5" s="161"/>
      <c r="BL5" s="161"/>
      <c r="BM5" s="72">
        <v>0</v>
      </c>
      <c r="BN5" s="72">
        <v>0</v>
      </c>
      <c r="BO5" s="161"/>
      <c r="BP5" s="161"/>
      <c r="BQ5" s="72">
        <v>0</v>
      </c>
      <c r="BR5" s="72">
        <v>0</v>
      </c>
      <c r="BS5" s="72">
        <v>3</v>
      </c>
      <c r="BT5" s="72">
        <v>1</v>
      </c>
      <c r="BU5" s="72">
        <v>2</v>
      </c>
      <c r="BV5" s="72">
        <v>15</v>
      </c>
      <c r="BW5" s="72">
        <v>12</v>
      </c>
      <c r="BX5" s="72">
        <v>9</v>
      </c>
      <c r="BY5" s="72">
        <v>36</v>
      </c>
      <c r="BZ5" s="72">
        <v>19</v>
      </c>
      <c r="CA5" s="72">
        <v>45</v>
      </c>
      <c r="CB5" s="72">
        <v>67</v>
      </c>
      <c r="CC5" s="72">
        <v>62</v>
      </c>
      <c r="CD5" s="72">
        <v>31</v>
      </c>
      <c r="CE5" s="72">
        <v>76</v>
      </c>
      <c r="CF5" s="72">
        <v>90</v>
      </c>
      <c r="CG5" s="72">
        <v>85</v>
      </c>
      <c r="CH5" s="72">
        <v>74</v>
      </c>
      <c r="CI5" s="72">
        <v>104</v>
      </c>
      <c r="CJ5" s="72">
        <v>89</v>
      </c>
      <c r="CK5" s="72">
        <v>212</v>
      </c>
      <c r="CL5" s="72">
        <v>196</v>
      </c>
      <c r="CM5" s="72">
        <v>312</v>
      </c>
      <c r="CN5" s="72">
        <v>223</v>
      </c>
      <c r="CO5" s="72">
        <v>27</v>
      </c>
      <c r="CP5" s="72">
        <v>116</v>
      </c>
      <c r="CQ5" s="72">
        <v>64</v>
      </c>
      <c r="CR5" s="72">
        <v>98</v>
      </c>
      <c r="CS5" s="77"/>
      <c r="CT5" s="77"/>
      <c r="CU5" s="72">
        <v>73</v>
      </c>
      <c r="CV5" s="72">
        <v>56</v>
      </c>
      <c r="CW5" s="77"/>
      <c r="CX5" s="77"/>
      <c r="CY5" s="72">
        <v>102</v>
      </c>
      <c r="CZ5" s="72">
        <v>92</v>
      </c>
      <c r="DA5" s="77"/>
      <c r="DB5" s="77"/>
      <c r="DC5" s="72">
        <v>4</v>
      </c>
      <c r="DD5" s="72">
        <v>7</v>
      </c>
      <c r="DE5" s="77"/>
      <c r="DF5" s="77"/>
      <c r="DG5" s="72">
        <v>6</v>
      </c>
      <c r="DH5" s="72">
        <v>8</v>
      </c>
      <c r="DI5" s="117"/>
    </row>
    <row r="6" spans="1:113" ht="15.75" customHeight="1" x14ac:dyDescent="0.2">
      <c r="A6" s="241" t="s">
        <v>575</v>
      </c>
      <c r="B6" s="169" t="s">
        <v>577</v>
      </c>
      <c r="C6" s="170"/>
      <c r="D6" s="72" t="s">
        <v>616</v>
      </c>
      <c r="E6" s="117"/>
      <c r="F6" s="117"/>
      <c r="G6" s="72" t="s">
        <v>395</v>
      </c>
      <c r="H6" s="72" t="s">
        <v>635</v>
      </c>
      <c r="I6" s="72">
        <v>0</v>
      </c>
      <c r="J6" s="72">
        <v>0</v>
      </c>
      <c r="K6" s="233"/>
      <c r="L6" s="233"/>
      <c r="M6" s="72">
        <v>0</v>
      </c>
      <c r="N6" s="72">
        <v>0</v>
      </c>
      <c r="O6" s="234"/>
      <c r="P6" s="234"/>
      <c r="Q6" s="72">
        <v>0</v>
      </c>
      <c r="R6" s="72">
        <v>0</v>
      </c>
      <c r="S6" s="233"/>
      <c r="T6" s="233"/>
      <c r="U6" s="72">
        <v>0</v>
      </c>
      <c r="V6" s="72">
        <v>0</v>
      </c>
      <c r="W6" s="161"/>
      <c r="X6" s="161"/>
      <c r="Y6" s="72">
        <v>0</v>
      </c>
      <c r="Z6" s="72">
        <v>0</v>
      </c>
      <c r="AA6" s="161"/>
      <c r="AB6" s="161"/>
      <c r="AC6" s="72">
        <v>0</v>
      </c>
      <c r="AD6" s="72">
        <v>0</v>
      </c>
      <c r="AE6" s="161"/>
      <c r="AF6" s="161"/>
      <c r="AG6" s="72">
        <v>0</v>
      </c>
      <c r="AH6" s="72">
        <v>0</v>
      </c>
      <c r="AI6" s="161"/>
      <c r="AJ6" s="161"/>
      <c r="AK6" s="72">
        <v>0</v>
      </c>
      <c r="AL6" s="72">
        <v>0</v>
      </c>
      <c r="AM6" s="161"/>
      <c r="AN6" s="161"/>
      <c r="AO6" s="72">
        <v>0</v>
      </c>
      <c r="AP6" s="72">
        <v>0</v>
      </c>
      <c r="AQ6" s="161"/>
      <c r="AR6" s="161"/>
      <c r="AS6" s="72"/>
      <c r="AT6" s="72"/>
      <c r="AU6" s="161"/>
      <c r="AV6" s="161"/>
      <c r="AW6" s="72"/>
      <c r="AX6" s="72"/>
      <c r="AY6" s="161"/>
      <c r="AZ6" s="161"/>
      <c r="BA6" s="72"/>
      <c r="BB6" s="72"/>
      <c r="BC6" s="161"/>
      <c r="BD6" s="161"/>
      <c r="BE6" s="72"/>
      <c r="BF6" s="72"/>
      <c r="BG6" s="161"/>
      <c r="BH6" s="161"/>
      <c r="BI6" s="72"/>
      <c r="BJ6" s="72"/>
      <c r="BK6" s="161"/>
      <c r="BL6" s="161"/>
      <c r="BM6" s="72"/>
      <c r="BN6" s="72"/>
      <c r="BO6" s="161"/>
      <c r="BP6" s="161"/>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7"/>
      <c r="CT6" s="77"/>
      <c r="CU6" s="72"/>
      <c r="CV6" s="72"/>
      <c r="CW6" s="77"/>
      <c r="CX6" s="77"/>
      <c r="CY6" s="72"/>
      <c r="CZ6" s="72"/>
      <c r="DA6" s="77"/>
      <c r="DB6" s="77"/>
      <c r="DC6" s="72"/>
      <c r="DD6" s="72"/>
      <c r="DE6" s="77"/>
      <c r="DF6" s="77"/>
      <c r="DG6" s="72"/>
      <c r="DH6" s="72"/>
      <c r="DI6" s="117"/>
    </row>
    <row r="7" spans="1:113" ht="15.75" customHeight="1" x14ac:dyDescent="0.2">
      <c r="A7" s="241" t="s">
        <v>575</v>
      </c>
      <c r="B7" s="169" t="s">
        <v>578</v>
      </c>
      <c r="C7" s="170"/>
      <c r="D7" s="72" t="s">
        <v>616</v>
      </c>
      <c r="E7" s="117"/>
      <c r="F7" s="117"/>
      <c r="G7" s="72" t="s">
        <v>23</v>
      </c>
      <c r="H7" s="72" t="s">
        <v>635</v>
      </c>
      <c r="I7" s="72">
        <v>0</v>
      </c>
      <c r="J7" s="72">
        <v>0</v>
      </c>
      <c r="K7" s="233"/>
      <c r="L7" s="233"/>
      <c r="M7" s="72">
        <v>0</v>
      </c>
      <c r="N7" s="72">
        <v>0</v>
      </c>
      <c r="O7" s="234"/>
      <c r="P7" s="234"/>
      <c r="Q7" s="72">
        <v>0</v>
      </c>
      <c r="R7" s="72">
        <v>0</v>
      </c>
      <c r="S7" s="233"/>
      <c r="T7" s="233"/>
      <c r="U7" s="72">
        <v>0</v>
      </c>
      <c r="V7" s="72">
        <v>0</v>
      </c>
      <c r="W7" s="161"/>
      <c r="X7" s="161"/>
      <c r="Y7" s="72">
        <v>0</v>
      </c>
      <c r="Z7" s="72">
        <v>0</v>
      </c>
      <c r="AA7" s="161"/>
      <c r="AB7" s="161"/>
      <c r="AC7" s="72">
        <v>0</v>
      </c>
      <c r="AD7" s="72">
        <v>0</v>
      </c>
      <c r="AE7" s="161"/>
      <c r="AF7" s="161"/>
      <c r="AG7" s="72">
        <v>0</v>
      </c>
      <c r="AH7" s="72">
        <v>0</v>
      </c>
      <c r="AI7" s="161"/>
      <c r="AJ7" s="161"/>
      <c r="AK7" s="72">
        <v>0</v>
      </c>
      <c r="AL7" s="72">
        <v>0</v>
      </c>
      <c r="AM7" s="161"/>
      <c r="AN7" s="161"/>
      <c r="AO7" s="72">
        <v>0</v>
      </c>
      <c r="AP7" s="72">
        <v>0</v>
      </c>
      <c r="AQ7" s="161"/>
      <c r="AR7" s="161"/>
      <c r="AS7" s="72">
        <v>0</v>
      </c>
      <c r="AT7" s="72">
        <v>0</v>
      </c>
      <c r="AU7" s="161"/>
      <c r="AV7" s="161"/>
      <c r="AW7" s="72">
        <v>0</v>
      </c>
      <c r="AX7" s="72">
        <v>0</v>
      </c>
      <c r="AY7" s="161"/>
      <c r="AZ7" s="161"/>
      <c r="BA7" s="72">
        <v>0</v>
      </c>
      <c r="BB7" s="72">
        <v>0</v>
      </c>
      <c r="BC7" s="161"/>
      <c r="BD7" s="161"/>
      <c r="BE7" s="72">
        <v>0</v>
      </c>
      <c r="BF7" s="72">
        <v>0</v>
      </c>
      <c r="BG7" s="161"/>
      <c r="BH7" s="161"/>
      <c r="BI7" s="72">
        <v>0</v>
      </c>
      <c r="BJ7" s="72">
        <v>0</v>
      </c>
      <c r="BK7" s="161"/>
      <c r="BL7" s="161"/>
      <c r="BM7" s="72">
        <v>0</v>
      </c>
      <c r="BN7" s="72">
        <v>0</v>
      </c>
      <c r="BO7" s="161"/>
      <c r="BP7" s="161"/>
      <c r="BQ7" s="72">
        <v>1</v>
      </c>
      <c r="BR7" s="72">
        <v>3</v>
      </c>
      <c r="BS7" s="72">
        <v>5</v>
      </c>
      <c r="BT7" s="72">
        <v>15</v>
      </c>
      <c r="BU7" s="72">
        <v>10</v>
      </c>
      <c r="BV7" s="72">
        <v>14</v>
      </c>
      <c r="BW7" s="72">
        <v>47</v>
      </c>
      <c r="BX7" s="72">
        <v>31</v>
      </c>
      <c r="BY7" s="72">
        <v>43</v>
      </c>
      <c r="BZ7" s="72">
        <v>33</v>
      </c>
      <c r="CA7" s="72">
        <v>50</v>
      </c>
      <c r="CB7" s="72">
        <v>94</v>
      </c>
      <c r="CC7" s="72">
        <v>74</v>
      </c>
      <c r="CD7" s="72">
        <v>54</v>
      </c>
      <c r="CE7" s="72">
        <v>30</v>
      </c>
      <c r="CF7" s="72">
        <v>44</v>
      </c>
      <c r="CG7" s="72">
        <v>376</v>
      </c>
      <c r="CH7" s="72">
        <v>297</v>
      </c>
      <c r="CI7" s="72">
        <v>181</v>
      </c>
      <c r="CJ7" s="72">
        <v>134</v>
      </c>
      <c r="CK7" s="72">
        <v>177</v>
      </c>
      <c r="CL7" s="72">
        <v>126</v>
      </c>
      <c r="CM7" s="72">
        <v>166</v>
      </c>
      <c r="CN7" s="72">
        <v>89</v>
      </c>
      <c r="CO7" s="72">
        <v>83</v>
      </c>
      <c r="CP7" s="72">
        <v>60</v>
      </c>
      <c r="CQ7" s="72">
        <v>167</v>
      </c>
      <c r="CR7" s="72">
        <v>121</v>
      </c>
      <c r="CS7" s="77"/>
      <c r="CT7" s="77"/>
      <c r="CU7" s="72">
        <v>102</v>
      </c>
      <c r="CV7" s="72">
        <v>121</v>
      </c>
      <c r="CW7" s="77"/>
      <c r="CX7" s="77"/>
      <c r="CY7" s="72">
        <v>49</v>
      </c>
      <c r="CZ7" s="72">
        <v>49</v>
      </c>
      <c r="DA7" s="77"/>
      <c r="DB7" s="77"/>
      <c r="DC7" s="72">
        <v>3</v>
      </c>
      <c r="DD7" s="72">
        <v>3</v>
      </c>
      <c r="DE7" s="77"/>
      <c r="DF7" s="77"/>
      <c r="DG7" s="72">
        <v>4</v>
      </c>
      <c r="DH7" s="72">
        <v>7</v>
      </c>
      <c r="DI7" s="117"/>
    </row>
    <row r="8" spans="1:113" ht="15.75" customHeight="1" x14ac:dyDescent="0.2">
      <c r="A8" s="241" t="s">
        <v>575</v>
      </c>
      <c r="B8" s="169" t="s">
        <v>579</v>
      </c>
      <c r="C8" s="170"/>
      <c r="D8" s="72" t="s">
        <v>616</v>
      </c>
      <c r="E8" s="117"/>
      <c r="F8" s="117"/>
      <c r="G8" s="72" t="s">
        <v>23</v>
      </c>
      <c r="H8" s="72" t="s">
        <v>635</v>
      </c>
      <c r="I8" s="72">
        <v>0</v>
      </c>
      <c r="J8" s="72">
        <v>0</v>
      </c>
      <c r="K8" s="233"/>
      <c r="L8" s="233"/>
      <c r="M8" s="72">
        <v>0</v>
      </c>
      <c r="N8" s="72">
        <v>0</v>
      </c>
      <c r="O8" s="234"/>
      <c r="P8" s="234"/>
      <c r="Q8" s="72">
        <v>0</v>
      </c>
      <c r="R8" s="72">
        <v>0</v>
      </c>
      <c r="S8" s="233"/>
      <c r="T8" s="233"/>
      <c r="U8" s="72">
        <v>0</v>
      </c>
      <c r="V8" s="72">
        <v>0</v>
      </c>
      <c r="W8" s="161"/>
      <c r="X8" s="161"/>
      <c r="Y8" s="72">
        <v>0</v>
      </c>
      <c r="Z8" s="72">
        <v>0</v>
      </c>
      <c r="AA8" s="161"/>
      <c r="AB8" s="161"/>
      <c r="AC8" s="72">
        <v>0</v>
      </c>
      <c r="AD8" s="72">
        <v>0</v>
      </c>
      <c r="AE8" s="161"/>
      <c r="AF8" s="161"/>
      <c r="AG8" s="72">
        <v>0</v>
      </c>
      <c r="AH8" s="72">
        <v>0</v>
      </c>
      <c r="AI8" s="161"/>
      <c r="AJ8" s="161"/>
      <c r="AK8" s="72">
        <v>0</v>
      </c>
      <c r="AL8" s="72">
        <v>0</v>
      </c>
      <c r="AM8" s="161"/>
      <c r="AN8" s="161"/>
      <c r="AO8" s="72">
        <v>0</v>
      </c>
      <c r="AP8" s="72">
        <v>0</v>
      </c>
      <c r="AQ8" s="161"/>
      <c r="AR8" s="161"/>
      <c r="AS8" s="72"/>
      <c r="AT8" s="72"/>
      <c r="AU8" s="161"/>
      <c r="AV8" s="161"/>
      <c r="AW8" s="72"/>
      <c r="AX8" s="72"/>
      <c r="AY8" s="161"/>
      <c r="AZ8" s="161"/>
      <c r="BA8" s="72"/>
      <c r="BB8" s="72"/>
      <c r="BC8" s="161"/>
      <c r="BD8" s="161"/>
      <c r="BE8" s="72"/>
      <c r="BF8" s="72"/>
      <c r="BG8" s="161"/>
      <c r="BH8" s="161"/>
      <c r="BI8" s="72"/>
      <c r="BJ8" s="72"/>
      <c r="BK8" s="161"/>
      <c r="BL8" s="161"/>
      <c r="BM8" s="72"/>
      <c r="BN8" s="72"/>
      <c r="BO8" s="161"/>
      <c r="BP8" s="161"/>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7"/>
      <c r="CT8" s="77"/>
      <c r="CU8" s="72"/>
      <c r="CV8" s="72"/>
      <c r="CW8" s="77"/>
      <c r="CX8" s="77"/>
      <c r="CY8" s="72"/>
      <c r="CZ8" s="72"/>
      <c r="DA8" s="77"/>
      <c r="DB8" s="77"/>
      <c r="DC8" s="72"/>
      <c r="DD8" s="72"/>
      <c r="DE8" s="77"/>
      <c r="DF8" s="77"/>
      <c r="DG8" s="72"/>
      <c r="DH8" s="72"/>
      <c r="DI8" s="117"/>
    </row>
    <row r="9" spans="1:113" ht="15.75" customHeight="1" x14ac:dyDescent="0.2">
      <c r="A9" s="241" t="s">
        <v>575</v>
      </c>
      <c r="B9" s="169" t="s">
        <v>580</v>
      </c>
      <c r="C9" s="170"/>
      <c r="D9" s="72" t="s">
        <v>617</v>
      </c>
      <c r="E9" s="117"/>
      <c r="F9" s="117"/>
      <c r="G9" s="72" t="s">
        <v>628</v>
      </c>
      <c r="H9" s="72" t="s">
        <v>636</v>
      </c>
      <c r="I9" s="72">
        <v>0</v>
      </c>
      <c r="J9" s="72">
        <v>0</v>
      </c>
      <c r="K9" s="233"/>
      <c r="L9" s="233"/>
      <c r="M9" s="72">
        <v>0</v>
      </c>
      <c r="N9" s="72">
        <v>0</v>
      </c>
      <c r="O9" s="234"/>
      <c r="P9" s="234"/>
      <c r="Q9" s="72">
        <v>2</v>
      </c>
      <c r="R9" s="72">
        <v>18</v>
      </c>
      <c r="S9" s="233"/>
      <c r="T9" s="233"/>
      <c r="U9" s="72">
        <v>0</v>
      </c>
      <c r="V9" s="72">
        <v>1</v>
      </c>
      <c r="W9" s="161"/>
      <c r="X9" s="161"/>
      <c r="Y9" s="72">
        <v>0</v>
      </c>
      <c r="Z9" s="72">
        <v>1</v>
      </c>
      <c r="AA9" s="161"/>
      <c r="AB9" s="161"/>
      <c r="AC9" s="72">
        <v>0</v>
      </c>
      <c r="AD9" s="72">
        <v>1</v>
      </c>
      <c r="AE9" s="161"/>
      <c r="AF9" s="161"/>
      <c r="AG9" s="72">
        <v>1</v>
      </c>
      <c r="AH9" s="72">
        <v>0</v>
      </c>
      <c r="AI9" s="161"/>
      <c r="AJ9" s="161"/>
      <c r="AK9" s="72">
        <v>0</v>
      </c>
      <c r="AL9" s="72">
        <v>0</v>
      </c>
      <c r="AM9" s="161"/>
      <c r="AN9" s="161"/>
      <c r="AO9" s="72">
        <v>0</v>
      </c>
      <c r="AP9" s="72">
        <v>0</v>
      </c>
      <c r="AQ9" s="161"/>
      <c r="AR9" s="161"/>
      <c r="AS9" s="72">
        <v>0</v>
      </c>
      <c r="AT9" s="72">
        <v>0</v>
      </c>
      <c r="AU9" s="161"/>
      <c r="AV9" s="161"/>
      <c r="AW9" s="72">
        <v>0</v>
      </c>
      <c r="AX9" s="72">
        <v>0</v>
      </c>
      <c r="AY9" s="161"/>
      <c r="AZ9" s="161"/>
      <c r="BA9" s="72">
        <v>0</v>
      </c>
      <c r="BB9" s="72">
        <v>0</v>
      </c>
      <c r="BC9" s="161"/>
      <c r="BD9" s="161"/>
      <c r="BE9" s="72">
        <v>0</v>
      </c>
      <c r="BF9" s="72">
        <v>0</v>
      </c>
      <c r="BG9" s="161"/>
      <c r="BH9" s="161"/>
      <c r="BI9" s="72">
        <v>0</v>
      </c>
      <c r="BJ9" s="72">
        <v>0</v>
      </c>
      <c r="BK9" s="161"/>
      <c r="BL9" s="161"/>
      <c r="BM9" s="72">
        <v>0</v>
      </c>
      <c r="BN9" s="72">
        <v>0</v>
      </c>
      <c r="BO9" s="161"/>
      <c r="BP9" s="161"/>
      <c r="BQ9" s="72">
        <v>5</v>
      </c>
      <c r="BR9" s="72">
        <v>11</v>
      </c>
      <c r="BS9" s="72">
        <v>3</v>
      </c>
      <c r="BT9" s="72">
        <v>14</v>
      </c>
      <c r="BU9" s="72">
        <v>7</v>
      </c>
      <c r="BV9" s="72">
        <v>5</v>
      </c>
      <c r="BW9" s="72">
        <v>136</v>
      </c>
      <c r="BX9" s="72">
        <v>307</v>
      </c>
      <c r="BY9" s="72">
        <v>168</v>
      </c>
      <c r="BZ9" s="72">
        <v>227</v>
      </c>
      <c r="CA9" s="72">
        <v>140</v>
      </c>
      <c r="CB9" s="72">
        <v>231</v>
      </c>
      <c r="CC9" s="72">
        <v>171</v>
      </c>
      <c r="CD9" s="72">
        <v>100</v>
      </c>
      <c r="CE9" s="72">
        <v>121</v>
      </c>
      <c r="CF9" s="72">
        <v>174</v>
      </c>
      <c r="CG9" s="72">
        <v>279</v>
      </c>
      <c r="CH9" s="72">
        <v>457</v>
      </c>
      <c r="CI9" s="72">
        <v>279</v>
      </c>
      <c r="CJ9" s="72">
        <v>260</v>
      </c>
      <c r="CK9" s="72">
        <v>435</v>
      </c>
      <c r="CL9" s="72">
        <v>271</v>
      </c>
      <c r="CM9" s="72">
        <v>762</v>
      </c>
      <c r="CN9" s="72">
        <v>278</v>
      </c>
      <c r="CO9" s="72">
        <v>717</v>
      </c>
      <c r="CP9" s="72">
        <v>630</v>
      </c>
      <c r="CQ9" s="72">
        <v>684</v>
      </c>
      <c r="CR9" s="72">
        <v>512</v>
      </c>
      <c r="CS9" s="77"/>
      <c r="CT9" s="77"/>
      <c r="CU9" s="72">
        <v>4863</v>
      </c>
      <c r="CV9" s="72">
        <v>2915</v>
      </c>
      <c r="CW9" s="77"/>
      <c r="CX9" s="77"/>
      <c r="CY9" s="72">
        <v>3784</v>
      </c>
      <c r="CZ9" s="72">
        <v>4132</v>
      </c>
      <c r="DA9" s="77"/>
      <c r="DB9" s="77"/>
      <c r="DC9" s="72">
        <v>225</v>
      </c>
      <c r="DD9" s="72">
        <v>451</v>
      </c>
      <c r="DE9" s="77"/>
      <c r="DF9" s="77"/>
      <c r="DG9" s="72">
        <v>128</v>
      </c>
      <c r="DH9" s="72">
        <v>315</v>
      </c>
      <c r="DI9" s="117"/>
    </row>
    <row r="10" spans="1:113" ht="15.75" customHeight="1" x14ac:dyDescent="0.2">
      <c r="A10" s="241" t="s">
        <v>575</v>
      </c>
      <c r="B10" s="169" t="s">
        <v>581</v>
      </c>
      <c r="C10" s="170"/>
      <c r="D10" s="72" t="s">
        <v>617</v>
      </c>
      <c r="E10" s="117"/>
      <c r="F10" s="117"/>
      <c r="G10" s="72" t="s">
        <v>628</v>
      </c>
      <c r="H10" s="72" t="s">
        <v>636</v>
      </c>
      <c r="I10" s="72">
        <v>0</v>
      </c>
      <c r="J10" s="72">
        <v>0</v>
      </c>
      <c r="K10" s="233"/>
      <c r="L10" s="233"/>
      <c r="M10" s="72">
        <v>0</v>
      </c>
      <c r="N10" s="72">
        <v>0</v>
      </c>
      <c r="O10" s="234"/>
      <c r="P10" s="234"/>
      <c r="Q10" s="72">
        <v>10</v>
      </c>
      <c r="R10" s="72">
        <v>0</v>
      </c>
      <c r="S10" s="233"/>
      <c r="T10" s="233"/>
      <c r="U10" s="72">
        <v>0</v>
      </c>
      <c r="V10" s="72">
        <v>0</v>
      </c>
      <c r="W10" s="161"/>
      <c r="X10" s="161"/>
      <c r="Y10" s="72">
        <v>0</v>
      </c>
      <c r="Z10" s="72">
        <v>0</v>
      </c>
      <c r="AA10" s="161"/>
      <c r="AB10" s="161"/>
      <c r="AC10" s="72">
        <v>0</v>
      </c>
      <c r="AD10" s="72">
        <v>0</v>
      </c>
      <c r="AE10" s="161"/>
      <c r="AF10" s="161"/>
      <c r="AG10" s="72">
        <v>0</v>
      </c>
      <c r="AH10" s="72">
        <v>0</v>
      </c>
      <c r="AI10" s="161"/>
      <c r="AJ10" s="161"/>
      <c r="AK10" s="72">
        <v>0</v>
      </c>
      <c r="AL10" s="72">
        <v>0</v>
      </c>
      <c r="AM10" s="161"/>
      <c r="AN10" s="161"/>
      <c r="AO10" s="72">
        <v>0</v>
      </c>
      <c r="AP10" s="72">
        <v>0</v>
      </c>
      <c r="AQ10" s="161"/>
      <c r="AR10" s="161"/>
      <c r="AS10" s="72"/>
      <c r="AT10" s="72"/>
      <c r="AU10" s="161"/>
      <c r="AV10" s="161"/>
      <c r="AW10" s="72"/>
      <c r="AX10" s="72"/>
      <c r="AY10" s="161"/>
      <c r="AZ10" s="161"/>
      <c r="BA10" s="72"/>
      <c r="BB10" s="72"/>
      <c r="BC10" s="161"/>
      <c r="BD10" s="161"/>
      <c r="BE10" s="72"/>
      <c r="BF10" s="72"/>
      <c r="BG10" s="161"/>
      <c r="BH10" s="161"/>
      <c r="BI10" s="72"/>
      <c r="BJ10" s="72"/>
      <c r="BK10" s="161"/>
      <c r="BL10" s="161"/>
      <c r="BM10" s="72"/>
      <c r="BN10" s="72"/>
      <c r="BO10" s="161"/>
      <c r="BP10" s="161"/>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7"/>
      <c r="CT10" s="77"/>
      <c r="CU10" s="72"/>
      <c r="CV10" s="72"/>
      <c r="CW10" s="77"/>
      <c r="CX10" s="77"/>
      <c r="CY10" s="72"/>
      <c r="CZ10" s="72"/>
      <c r="DA10" s="77"/>
      <c r="DB10" s="77"/>
      <c r="DC10" s="72"/>
      <c r="DD10" s="72"/>
      <c r="DE10" s="77"/>
      <c r="DF10" s="77"/>
      <c r="DG10" s="72"/>
      <c r="DH10" s="72"/>
      <c r="DI10" s="117"/>
    </row>
    <row r="11" spans="1:113" ht="15.75" customHeight="1" x14ac:dyDescent="0.2">
      <c r="A11" s="241" t="s">
        <v>575</v>
      </c>
      <c r="B11" s="169" t="s">
        <v>582</v>
      </c>
      <c r="C11" s="170"/>
      <c r="D11" s="72" t="s">
        <v>617</v>
      </c>
      <c r="E11" s="117"/>
      <c r="F11" s="117"/>
      <c r="G11" s="72" t="s">
        <v>64</v>
      </c>
      <c r="H11" s="72" t="s">
        <v>635</v>
      </c>
      <c r="I11" s="72">
        <v>0</v>
      </c>
      <c r="J11" s="72">
        <v>0</v>
      </c>
      <c r="K11" s="233"/>
      <c r="L11" s="233"/>
      <c r="M11" s="72">
        <v>0</v>
      </c>
      <c r="N11" s="72">
        <v>0</v>
      </c>
      <c r="O11" s="234"/>
      <c r="P11" s="234"/>
      <c r="Q11" s="72">
        <v>0</v>
      </c>
      <c r="R11" s="72">
        <v>0</v>
      </c>
      <c r="S11" s="233"/>
      <c r="T11" s="233"/>
      <c r="U11" s="72">
        <v>0</v>
      </c>
      <c r="V11" s="72">
        <v>0</v>
      </c>
      <c r="W11" s="161"/>
      <c r="X11" s="161"/>
      <c r="Y11" s="72">
        <v>0</v>
      </c>
      <c r="Z11" s="72">
        <v>0</v>
      </c>
      <c r="AA11" s="161"/>
      <c r="AB11" s="161"/>
      <c r="AC11" s="72">
        <v>0</v>
      </c>
      <c r="AD11" s="72">
        <v>0</v>
      </c>
      <c r="AE11" s="161"/>
      <c r="AF11" s="161"/>
      <c r="AG11" s="72">
        <v>0</v>
      </c>
      <c r="AH11" s="72">
        <v>0</v>
      </c>
      <c r="AI11" s="161"/>
      <c r="AJ11" s="161"/>
      <c r="AK11" s="72">
        <v>0</v>
      </c>
      <c r="AL11" s="72">
        <v>0</v>
      </c>
      <c r="AM11" s="161"/>
      <c r="AN11" s="161"/>
      <c r="AO11" s="72">
        <v>0</v>
      </c>
      <c r="AP11" s="72">
        <v>0</v>
      </c>
      <c r="AQ11" s="161"/>
      <c r="AR11" s="161"/>
      <c r="AS11" s="72">
        <v>0</v>
      </c>
      <c r="AT11" s="72">
        <v>0</v>
      </c>
      <c r="AU11" s="161"/>
      <c r="AV11" s="161"/>
      <c r="AW11" s="72">
        <v>0</v>
      </c>
      <c r="AX11" s="72">
        <v>0</v>
      </c>
      <c r="AY11" s="161"/>
      <c r="AZ11" s="161"/>
      <c r="BA11" s="72">
        <v>0</v>
      </c>
      <c r="BB11" s="72">
        <v>0</v>
      </c>
      <c r="BC11" s="161"/>
      <c r="BD11" s="161"/>
      <c r="BE11" s="72">
        <v>0</v>
      </c>
      <c r="BF11" s="72">
        <v>0</v>
      </c>
      <c r="BG11" s="161"/>
      <c r="BH11" s="161"/>
      <c r="BI11" s="72">
        <v>0</v>
      </c>
      <c r="BJ11" s="72">
        <v>0</v>
      </c>
      <c r="BK11" s="161"/>
      <c r="BL11" s="161"/>
      <c r="BM11" s="72">
        <v>3</v>
      </c>
      <c r="BN11" s="72">
        <v>1</v>
      </c>
      <c r="BO11" s="161"/>
      <c r="BP11" s="161"/>
      <c r="BQ11" s="72">
        <v>6</v>
      </c>
      <c r="BR11" s="72">
        <v>12</v>
      </c>
      <c r="BS11" s="72">
        <v>27</v>
      </c>
      <c r="BT11" s="72">
        <v>13</v>
      </c>
      <c r="BU11" s="72">
        <v>65</v>
      </c>
      <c r="BV11" s="72">
        <v>60</v>
      </c>
      <c r="BW11" s="72">
        <v>138</v>
      </c>
      <c r="BX11" s="72">
        <v>234</v>
      </c>
      <c r="BY11" s="72">
        <v>235</v>
      </c>
      <c r="BZ11" s="72">
        <v>96</v>
      </c>
      <c r="CA11" s="72">
        <v>247</v>
      </c>
      <c r="CB11" s="72">
        <v>289</v>
      </c>
      <c r="CC11" s="72">
        <v>163</v>
      </c>
      <c r="CD11" s="72">
        <v>148</v>
      </c>
      <c r="CE11" s="72">
        <v>312</v>
      </c>
      <c r="CF11" s="72">
        <v>443</v>
      </c>
      <c r="CG11" s="72">
        <v>273</v>
      </c>
      <c r="CH11" s="72">
        <v>255</v>
      </c>
      <c r="CI11" s="72">
        <v>496</v>
      </c>
      <c r="CJ11" s="72">
        <v>613</v>
      </c>
      <c r="CK11" s="72">
        <v>508</v>
      </c>
      <c r="CL11" s="72">
        <v>568</v>
      </c>
      <c r="CM11" s="72">
        <v>549</v>
      </c>
      <c r="CN11" s="72">
        <v>436</v>
      </c>
      <c r="CO11" s="72">
        <v>781</v>
      </c>
      <c r="CP11" s="72">
        <v>589</v>
      </c>
      <c r="CQ11" s="72">
        <v>754</v>
      </c>
      <c r="CR11" s="72">
        <v>591</v>
      </c>
      <c r="CS11" s="77"/>
      <c r="CT11" s="77"/>
      <c r="CU11" s="72">
        <v>252</v>
      </c>
      <c r="CV11" s="72">
        <v>298</v>
      </c>
      <c r="CW11" s="77"/>
      <c r="CX11" s="77"/>
      <c r="CY11" s="72">
        <v>428</v>
      </c>
      <c r="CZ11" s="72">
        <v>451</v>
      </c>
      <c r="DA11" s="77"/>
      <c r="DB11" s="77"/>
      <c r="DC11" s="72">
        <v>19</v>
      </c>
      <c r="DD11" s="72">
        <v>19</v>
      </c>
      <c r="DE11" s="77"/>
      <c r="DF11" s="77"/>
      <c r="DG11" s="72">
        <v>9</v>
      </c>
      <c r="DH11" s="72">
        <v>11</v>
      </c>
      <c r="DI11" s="117"/>
    </row>
    <row r="12" spans="1:113" ht="15.75" customHeight="1" x14ac:dyDescent="0.2">
      <c r="A12" s="241" t="s">
        <v>575</v>
      </c>
      <c r="B12" s="169" t="s">
        <v>583</v>
      </c>
      <c r="C12" s="170"/>
      <c r="D12" s="72" t="s">
        <v>617</v>
      </c>
      <c r="E12" s="117"/>
      <c r="F12" s="117"/>
      <c r="G12" s="72" t="s">
        <v>64</v>
      </c>
      <c r="H12" s="72" t="s">
        <v>635</v>
      </c>
      <c r="I12" s="72">
        <v>0</v>
      </c>
      <c r="J12" s="72">
        <v>0</v>
      </c>
      <c r="K12" s="233"/>
      <c r="L12" s="233"/>
      <c r="M12" s="72">
        <v>0</v>
      </c>
      <c r="N12" s="72">
        <v>0</v>
      </c>
      <c r="O12" s="234"/>
      <c r="P12" s="234"/>
      <c r="Q12" s="72">
        <v>0</v>
      </c>
      <c r="R12" s="72">
        <v>0</v>
      </c>
      <c r="S12" s="233"/>
      <c r="T12" s="233"/>
      <c r="U12" s="72">
        <v>0</v>
      </c>
      <c r="V12" s="72">
        <v>0</v>
      </c>
      <c r="W12" s="161"/>
      <c r="X12" s="161"/>
      <c r="Y12" s="72">
        <v>0</v>
      </c>
      <c r="Z12" s="72">
        <v>0</v>
      </c>
      <c r="AA12" s="161"/>
      <c r="AB12" s="161"/>
      <c r="AC12" s="72">
        <v>0</v>
      </c>
      <c r="AD12" s="72">
        <v>0</v>
      </c>
      <c r="AE12" s="161"/>
      <c r="AF12" s="161"/>
      <c r="AG12" s="72">
        <v>0</v>
      </c>
      <c r="AH12" s="72">
        <v>0</v>
      </c>
      <c r="AI12" s="161"/>
      <c r="AJ12" s="161"/>
      <c r="AK12" s="72">
        <v>0</v>
      </c>
      <c r="AL12" s="72">
        <v>0</v>
      </c>
      <c r="AM12" s="161"/>
      <c r="AN12" s="161"/>
      <c r="AO12" s="72">
        <v>0</v>
      </c>
      <c r="AP12" s="72">
        <v>0</v>
      </c>
      <c r="AQ12" s="161"/>
      <c r="AR12" s="161"/>
      <c r="AS12" s="72"/>
      <c r="AT12" s="72"/>
      <c r="AU12" s="161"/>
      <c r="AV12" s="161"/>
      <c r="AW12" s="72"/>
      <c r="AX12" s="72"/>
      <c r="AY12" s="161"/>
      <c r="AZ12" s="161"/>
      <c r="BA12" s="72"/>
      <c r="BB12" s="72"/>
      <c r="BC12" s="161"/>
      <c r="BD12" s="161"/>
      <c r="BE12" s="72"/>
      <c r="BF12" s="72"/>
      <c r="BG12" s="161"/>
      <c r="BH12" s="161"/>
      <c r="BI12" s="72"/>
      <c r="BJ12" s="72"/>
      <c r="BK12" s="161"/>
      <c r="BL12" s="161"/>
      <c r="BM12" s="72"/>
      <c r="BN12" s="72"/>
      <c r="BO12" s="161"/>
      <c r="BP12" s="161"/>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7"/>
      <c r="CT12" s="77"/>
      <c r="CU12" s="72"/>
      <c r="CV12" s="72"/>
      <c r="CW12" s="77"/>
      <c r="CX12" s="77"/>
      <c r="CY12" s="72"/>
      <c r="CZ12" s="72"/>
      <c r="DA12" s="77"/>
      <c r="DB12" s="77"/>
      <c r="DC12" s="72"/>
      <c r="DD12" s="72"/>
      <c r="DE12" s="77"/>
      <c r="DF12" s="77"/>
      <c r="DG12" s="72"/>
      <c r="DH12" s="72"/>
      <c r="DI12" s="117"/>
    </row>
    <row r="13" spans="1:113" ht="15.75" customHeight="1" x14ac:dyDescent="0.2">
      <c r="A13" s="241" t="s">
        <v>575</v>
      </c>
      <c r="B13" s="169" t="s">
        <v>584</v>
      </c>
      <c r="C13" s="170"/>
      <c r="D13" s="72" t="s">
        <v>618</v>
      </c>
      <c r="E13" s="117"/>
      <c r="F13" s="117"/>
      <c r="G13" s="72" t="s">
        <v>395</v>
      </c>
      <c r="H13" s="72" t="s">
        <v>635</v>
      </c>
      <c r="I13" s="72">
        <v>0</v>
      </c>
      <c r="J13" s="72">
        <v>0</v>
      </c>
      <c r="K13" s="233"/>
      <c r="L13" s="233"/>
      <c r="M13" s="72">
        <v>0</v>
      </c>
      <c r="N13" s="72">
        <v>0</v>
      </c>
      <c r="O13" s="234"/>
      <c r="P13" s="234"/>
      <c r="Q13" s="72">
        <v>0</v>
      </c>
      <c r="R13" s="72">
        <v>1</v>
      </c>
      <c r="S13" s="233"/>
      <c r="T13" s="233"/>
      <c r="U13" s="72">
        <v>0</v>
      </c>
      <c r="V13" s="72">
        <v>0</v>
      </c>
      <c r="W13" s="161"/>
      <c r="X13" s="161"/>
      <c r="Y13" s="72">
        <v>0</v>
      </c>
      <c r="Z13" s="72">
        <v>0</v>
      </c>
      <c r="AA13" s="161"/>
      <c r="AB13" s="161"/>
      <c r="AC13" s="72">
        <v>0</v>
      </c>
      <c r="AD13" s="72">
        <v>0</v>
      </c>
      <c r="AE13" s="161"/>
      <c r="AF13" s="161"/>
      <c r="AG13" s="72">
        <v>0</v>
      </c>
      <c r="AH13" s="72">
        <v>0</v>
      </c>
      <c r="AI13" s="161"/>
      <c r="AJ13" s="161"/>
      <c r="AK13" s="72">
        <v>0</v>
      </c>
      <c r="AL13" s="72">
        <v>0</v>
      </c>
      <c r="AM13" s="161"/>
      <c r="AN13" s="161"/>
      <c r="AO13" s="72">
        <v>0</v>
      </c>
      <c r="AP13" s="72">
        <v>0</v>
      </c>
      <c r="AQ13" s="161"/>
      <c r="AR13" s="161"/>
      <c r="AS13" s="72">
        <v>0</v>
      </c>
      <c r="AT13" s="72">
        <v>0</v>
      </c>
      <c r="AU13" s="161"/>
      <c r="AV13" s="161"/>
      <c r="AW13" s="72">
        <v>0</v>
      </c>
      <c r="AX13" s="72">
        <v>0</v>
      </c>
      <c r="AY13" s="161"/>
      <c r="AZ13" s="161"/>
      <c r="BA13" s="72">
        <v>0</v>
      </c>
      <c r="BB13" s="72">
        <v>0</v>
      </c>
      <c r="BC13" s="161"/>
      <c r="BD13" s="161"/>
      <c r="BE13" s="72">
        <v>0</v>
      </c>
      <c r="BF13" s="72">
        <v>0</v>
      </c>
      <c r="BG13" s="161"/>
      <c r="BH13" s="161"/>
      <c r="BI13" s="72">
        <v>0</v>
      </c>
      <c r="BJ13" s="72">
        <v>0</v>
      </c>
      <c r="BK13" s="161"/>
      <c r="BL13" s="161"/>
      <c r="BM13" s="72">
        <v>0</v>
      </c>
      <c r="BN13" s="72">
        <v>2</v>
      </c>
      <c r="BO13" s="161"/>
      <c r="BP13" s="161"/>
      <c r="BQ13" s="72">
        <v>3</v>
      </c>
      <c r="BR13" s="72">
        <v>3</v>
      </c>
      <c r="BS13" s="72">
        <v>7</v>
      </c>
      <c r="BT13" s="72">
        <v>5</v>
      </c>
      <c r="BU13" s="72">
        <v>31</v>
      </c>
      <c r="BV13" s="72">
        <v>29</v>
      </c>
      <c r="BW13" s="72">
        <v>104</v>
      </c>
      <c r="BX13" s="72">
        <v>59</v>
      </c>
      <c r="BY13" s="72">
        <v>153</v>
      </c>
      <c r="BZ13" s="72">
        <v>132</v>
      </c>
      <c r="CA13" s="72">
        <v>64</v>
      </c>
      <c r="CB13" s="72">
        <v>325</v>
      </c>
      <c r="CC13" s="72">
        <v>84</v>
      </c>
      <c r="CD13" s="72">
        <v>117</v>
      </c>
      <c r="CE13" s="72">
        <v>213</v>
      </c>
      <c r="CF13" s="72">
        <v>412</v>
      </c>
      <c r="CG13" s="72">
        <v>62</v>
      </c>
      <c r="CH13" s="72">
        <v>57</v>
      </c>
      <c r="CI13" s="72">
        <v>57</v>
      </c>
      <c r="CJ13" s="72">
        <v>47</v>
      </c>
      <c r="CK13" s="72">
        <v>87</v>
      </c>
      <c r="CL13" s="72">
        <v>77</v>
      </c>
      <c r="CM13" s="72">
        <v>111</v>
      </c>
      <c r="CN13" s="72">
        <v>94</v>
      </c>
      <c r="CO13" s="72">
        <v>25</v>
      </c>
      <c r="CP13" s="72">
        <v>31</v>
      </c>
      <c r="CQ13" s="72">
        <v>40</v>
      </c>
      <c r="CR13" s="72">
        <v>26</v>
      </c>
      <c r="CS13" s="77"/>
      <c r="CT13" s="77"/>
      <c r="CU13" s="72">
        <v>4</v>
      </c>
      <c r="CV13" s="72">
        <v>13</v>
      </c>
      <c r="CW13" s="77"/>
      <c r="CX13" s="77"/>
      <c r="CY13" s="72">
        <v>27</v>
      </c>
      <c r="CZ13" s="72">
        <v>28</v>
      </c>
      <c r="DA13" s="77"/>
      <c r="DB13" s="77"/>
      <c r="DC13" s="72">
        <v>1</v>
      </c>
      <c r="DD13" s="72">
        <v>2</v>
      </c>
      <c r="DE13" s="77"/>
      <c r="DF13" s="77"/>
      <c r="DG13" s="72">
        <v>0</v>
      </c>
      <c r="DH13" s="72">
        <v>3</v>
      </c>
      <c r="DI13" s="117"/>
    </row>
    <row r="14" spans="1:113" ht="15.75" customHeight="1" x14ac:dyDescent="0.2">
      <c r="A14" s="241" t="s">
        <v>575</v>
      </c>
      <c r="B14" s="169" t="s">
        <v>585</v>
      </c>
      <c r="C14" s="170"/>
      <c r="D14" s="72" t="s">
        <v>618</v>
      </c>
      <c r="E14" s="117"/>
      <c r="F14" s="117"/>
      <c r="G14" s="72" t="s">
        <v>395</v>
      </c>
      <c r="H14" s="72" t="s">
        <v>635</v>
      </c>
      <c r="I14" s="72">
        <v>0</v>
      </c>
      <c r="J14" s="72">
        <v>0</v>
      </c>
      <c r="K14" s="233"/>
      <c r="L14" s="233"/>
      <c r="M14" s="72">
        <v>0</v>
      </c>
      <c r="N14" s="72">
        <v>0</v>
      </c>
      <c r="O14" s="234"/>
      <c r="P14" s="234"/>
      <c r="Q14" s="72">
        <v>0</v>
      </c>
      <c r="R14" s="72">
        <v>0</v>
      </c>
      <c r="S14" s="233"/>
      <c r="T14" s="233"/>
      <c r="U14" s="72">
        <v>0</v>
      </c>
      <c r="V14" s="72">
        <v>0</v>
      </c>
      <c r="W14" s="161"/>
      <c r="X14" s="161"/>
      <c r="Y14" s="72">
        <v>0</v>
      </c>
      <c r="Z14" s="72">
        <v>0</v>
      </c>
      <c r="AA14" s="161"/>
      <c r="AB14" s="161"/>
      <c r="AC14" s="72">
        <v>0</v>
      </c>
      <c r="AD14" s="72">
        <v>0</v>
      </c>
      <c r="AE14" s="161"/>
      <c r="AF14" s="161"/>
      <c r="AG14" s="72">
        <v>0</v>
      </c>
      <c r="AH14" s="72">
        <v>0</v>
      </c>
      <c r="AI14" s="161"/>
      <c r="AJ14" s="161"/>
      <c r="AK14" s="72">
        <v>0</v>
      </c>
      <c r="AL14" s="72">
        <v>0</v>
      </c>
      <c r="AM14" s="161"/>
      <c r="AN14" s="161"/>
      <c r="AO14" s="72">
        <v>0</v>
      </c>
      <c r="AP14" s="72">
        <v>0</v>
      </c>
      <c r="AQ14" s="161"/>
      <c r="AR14" s="161"/>
      <c r="AS14" s="72"/>
      <c r="AT14" s="72"/>
      <c r="AU14" s="161"/>
      <c r="AV14" s="161"/>
      <c r="AW14" s="72"/>
      <c r="AX14" s="72"/>
      <c r="AY14" s="161"/>
      <c r="AZ14" s="161"/>
      <c r="BA14" s="72"/>
      <c r="BB14" s="72"/>
      <c r="BC14" s="161"/>
      <c r="BD14" s="161"/>
      <c r="BE14" s="72"/>
      <c r="BF14" s="72"/>
      <c r="BG14" s="161"/>
      <c r="BH14" s="161"/>
      <c r="BI14" s="72"/>
      <c r="BJ14" s="72"/>
      <c r="BK14" s="161"/>
      <c r="BL14" s="161"/>
      <c r="BM14" s="72"/>
      <c r="BN14" s="72"/>
      <c r="BO14" s="161"/>
      <c r="BP14" s="161"/>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7"/>
      <c r="CT14" s="77"/>
      <c r="CU14" s="72"/>
      <c r="CV14" s="72"/>
      <c r="CW14" s="77"/>
      <c r="CX14" s="77"/>
      <c r="CY14" s="72"/>
      <c r="CZ14" s="72"/>
      <c r="DA14" s="77"/>
      <c r="DB14" s="77"/>
      <c r="DC14" s="72"/>
      <c r="DD14" s="72"/>
      <c r="DE14" s="77"/>
      <c r="DF14" s="77"/>
      <c r="DG14" s="72"/>
      <c r="DH14" s="72"/>
      <c r="DI14" s="117"/>
    </row>
    <row r="15" spans="1:113" ht="15.75" customHeight="1" x14ac:dyDescent="0.2">
      <c r="A15" s="241" t="s">
        <v>575</v>
      </c>
      <c r="B15" s="169" t="s">
        <v>586</v>
      </c>
      <c r="C15" s="170"/>
      <c r="D15" s="72" t="s">
        <v>618</v>
      </c>
      <c r="E15" s="117"/>
      <c r="F15" s="117"/>
      <c r="G15" s="72" t="s">
        <v>23</v>
      </c>
      <c r="H15" s="72" t="s">
        <v>635</v>
      </c>
      <c r="I15" s="72">
        <v>0</v>
      </c>
      <c r="J15" s="72">
        <v>0</v>
      </c>
      <c r="K15" s="233"/>
      <c r="L15" s="233"/>
      <c r="M15" s="72">
        <v>0</v>
      </c>
      <c r="N15" s="72">
        <v>0</v>
      </c>
      <c r="O15" s="234"/>
      <c r="P15" s="234"/>
      <c r="Q15" s="72">
        <v>3</v>
      </c>
      <c r="R15" s="72">
        <v>3</v>
      </c>
      <c r="S15" s="233"/>
      <c r="T15" s="233"/>
      <c r="U15" s="72">
        <v>0</v>
      </c>
      <c r="V15" s="72">
        <v>0</v>
      </c>
      <c r="W15" s="161"/>
      <c r="X15" s="161"/>
      <c r="Y15" s="72">
        <v>0</v>
      </c>
      <c r="Z15" s="72">
        <v>0</v>
      </c>
      <c r="AA15" s="161"/>
      <c r="AB15" s="161"/>
      <c r="AC15" s="72">
        <v>0</v>
      </c>
      <c r="AD15" s="72">
        <v>0</v>
      </c>
      <c r="AE15" s="161"/>
      <c r="AF15" s="161"/>
      <c r="AG15" s="72">
        <v>0</v>
      </c>
      <c r="AH15" s="72">
        <v>0</v>
      </c>
      <c r="AI15" s="161"/>
      <c r="AJ15" s="161"/>
      <c r="AK15" s="72">
        <v>0</v>
      </c>
      <c r="AL15" s="72">
        <v>0</v>
      </c>
      <c r="AM15" s="161"/>
      <c r="AN15" s="161"/>
      <c r="AO15" s="72">
        <v>0</v>
      </c>
      <c r="AP15" s="72">
        <v>0</v>
      </c>
      <c r="AQ15" s="161"/>
      <c r="AR15" s="161"/>
      <c r="AS15" s="72">
        <v>0</v>
      </c>
      <c r="AT15" s="72">
        <v>0</v>
      </c>
      <c r="AU15" s="161"/>
      <c r="AV15" s="161"/>
      <c r="AW15" s="72">
        <v>0</v>
      </c>
      <c r="AX15" s="72">
        <v>0</v>
      </c>
      <c r="AY15" s="161"/>
      <c r="AZ15" s="161"/>
      <c r="BA15" s="72">
        <v>0</v>
      </c>
      <c r="BB15" s="72">
        <v>0</v>
      </c>
      <c r="BC15" s="161"/>
      <c r="BD15" s="161"/>
      <c r="BE15" s="72">
        <v>0</v>
      </c>
      <c r="BF15" s="72">
        <v>0</v>
      </c>
      <c r="BG15" s="161"/>
      <c r="BH15" s="161"/>
      <c r="BI15" s="72">
        <v>3</v>
      </c>
      <c r="BJ15" s="72">
        <v>2</v>
      </c>
      <c r="BK15" s="161"/>
      <c r="BL15" s="161"/>
      <c r="BM15" s="72">
        <v>9</v>
      </c>
      <c r="BN15" s="72">
        <v>14</v>
      </c>
      <c r="BO15" s="161"/>
      <c r="BP15" s="161"/>
      <c r="BQ15" s="72">
        <v>6</v>
      </c>
      <c r="BR15" s="72">
        <v>17</v>
      </c>
      <c r="BS15" s="72">
        <v>6</v>
      </c>
      <c r="BT15" s="72">
        <v>17</v>
      </c>
      <c r="BU15" s="72">
        <v>29</v>
      </c>
      <c r="BV15" s="72">
        <v>42</v>
      </c>
      <c r="BW15" s="72">
        <v>196</v>
      </c>
      <c r="BX15" s="72">
        <v>261</v>
      </c>
      <c r="BY15" s="72">
        <v>294</v>
      </c>
      <c r="BZ15" s="72">
        <v>211</v>
      </c>
      <c r="CA15" s="72">
        <v>52</v>
      </c>
      <c r="CB15" s="72">
        <v>613</v>
      </c>
      <c r="CC15" s="72">
        <v>391</v>
      </c>
      <c r="CD15" s="72">
        <v>419</v>
      </c>
      <c r="CE15" s="72">
        <v>562</v>
      </c>
      <c r="CF15" s="72">
        <v>419</v>
      </c>
      <c r="CG15" s="72">
        <v>279</v>
      </c>
      <c r="CH15" s="72">
        <v>221</v>
      </c>
      <c r="CI15" s="72">
        <v>531</v>
      </c>
      <c r="CJ15" s="72">
        <v>261</v>
      </c>
      <c r="CK15" s="72">
        <v>315</v>
      </c>
      <c r="CL15" s="72">
        <v>184</v>
      </c>
      <c r="CM15" s="72">
        <v>122</v>
      </c>
      <c r="CN15" s="72">
        <v>76</v>
      </c>
      <c r="CO15" s="72">
        <v>203</v>
      </c>
      <c r="CP15" s="72">
        <v>89</v>
      </c>
      <c r="CQ15" s="72">
        <v>233</v>
      </c>
      <c r="CR15" s="72">
        <v>113</v>
      </c>
      <c r="CS15" s="77"/>
      <c r="CT15" s="77"/>
      <c r="CU15" s="72">
        <v>167</v>
      </c>
      <c r="CV15" s="72">
        <v>223</v>
      </c>
      <c r="CW15" s="77"/>
      <c r="CX15" s="77"/>
      <c r="CY15" s="72">
        <v>1168</v>
      </c>
      <c r="CZ15" s="72">
        <v>928</v>
      </c>
      <c r="DA15" s="77"/>
      <c r="DB15" s="77"/>
      <c r="DC15" s="72">
        <v>138</v>
      </c>
      <c r="DD15" s="72">
        <v>145</v>
      </c>
      <c r="DE15" s="77"/>
      <c r="DF15" s="77"/>
      <c r="DG15" s="72">
        <v>124</v>
      </c>
      <c r="DH15" s="72">
        <v>133</v>
      </c>
      <c r="DI15" s="117"/>
    </row>
    <row r="16" spans="1:113" ht="15.75" customHeight="1" x14ac:dyDescent="0.2">
      <c r="A16" s="241" t="s">
        <v>575</v>
      </c>
      <c r="B16" s="169" t="s">
        <v>587</v>
      </c>
      <c r="C16" s="170"/>
      <c r="D16" s="72" t="s">
        <v>618</v>
      </c>
      <c r="E16" s="117"/>
      <c r="F16" s="117"/>
      <c r="G16" s="72" t="s">
        <v>23</v>
      </c>
      <c r="H16" s="72" t="s">
        <v>635</v>
      </c>
      <c r="I16" s="72">
        <v>0</v>
      </c>
      <c r="J16" s="72">
        <v>0</v>
      </c>
      <c r="K16" s="233"/>
      <c r="L16" s="233"/>
      <c r="M16" s="72">
        <v>0</v>
      </c>
      <c r="N16" s="72">
        <v>0</v>
      </c>
      <c r="O16" s="234"/>
      <c r="P16" s="234"/>
      <c r="Q16" s="72">
        <v>1</v>
      </c>
      <c r="R16" s="72">
        <v>3</v>
      </c>
      <c r="S16" s="233"/>
      <c r="T16" s="233"/>
      <c r="U16" s="72">
        <v>0</v>
      </c>
      <c r="V16" s="72">
        <v>0</v>
      </c>
      <c r="W16" s="161"/>
      <c r="X16" s="161"/>
      <c r="Y16" s="72">
        <v>0</v>
      </c>
      <c r="Z16" s="72">
        <v>0</v>
      </c>
      <c r="AA16" s="161"/>
      <c r="AB16" s="161"/>
      <c r="AC16" s="72">
        <v>0</v>
      </c>
      <c r="AD16" s="72">
        <v>0</v>
      </c>
      <c r="AE16" s="161"/>
      <c r="AF16" s="161"/>
      <c r="AG16" s="72">
        <v>0</v>
      </c>
      <c r="AH16" s="72">
        <v>0</v>
      </c>
      <c r="AI16" s="161"/>
      <c r="AJ16" s="161"/>
      <c r="AK16" s="72">
        <v>0</v>
      </c>
      <c r="AL16" s="72">
        <v>0</v>
      </c>
      <c r="AM16" s="161"/>
      <c r="AN16" s="161"/>
      <c r="AO16" s="72">
        <v>0</v>
      </c>
      <c r="AP16" s="72">
        <v>0</v>
      </c>
      <c r="AQ16" s="161"/>
      <c r="AR16" s="161"/>
      <c r="AS16" s="72"/>
      <c r="AT16" s="72"/>
      <c r="AU16" s="161"/>
      <c r="AV16" s="161"/>
      <c r="AW16" s="72"/>
      <c r="AX16" s="72"/>
      <c r="AY16" s="161"/>
      <c r="AZ16" s="161"/>
      <c r="BA16" s="72"/>
      <c r="BB16" s="72"/>
      <c r="BC16" s="161"/>
      <c r="BD16" s="161"/>
      <c r="BE16" s="72"/>
      <c r="BF16" s="72"/>
      <c r="BG16" s="161"/>
      <c r="BH16" s="161"/>
      <c r="BI16" s="72"/>
      <c r="BJ16" s="72"/>
      <c r="BK16" s="161"/>
      <c r="BL16" s="161"/>
      <c r="BM16" s="72"/>
      <c r="BN16" s="72"/>
      <c r="BO16" s="161"/>
      <c r="BP16" s="161"/>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7"/>
      <c r="CT16" s="77"/>
      <c r="CU16" s="72"/>
      <c r="CV16" s="72"/>
      <c r="CW16" s="77"/>
      <c r="CX16" s="77"/>
      <c r="CY16" s="72"/>
      <c r="CZ16" s="72"/>
      <c r="DA16" s="77"/>
      <c r="DB16" s="77"/>
      <c r="DC16" s="72"/>
      <c r="DD16" s="72"/>
      <c r="DE16" s="77"/>
      <c r="DF16" s="77"/>
      <c r="DG16" s="72"/>
      <c r="DH16" s="72"/>
      <c r="DI16" s="117"/>
    </row>
    <row r="17" spans="1:113" ht="15.75" customHeight="1" x14ac:dyDescent="0.2">
      <c r="A17" s="241" t="s">
        <v>575</v>
      </c>
      <c r="B17" s="169" t="s">
        <v>588</v>
      </c>
      <c r="C17" s="170"/>
      <c r="D17" s="72" t="s">
        <v>619</v>
      </c>
      <c r="E17" s="117"/>
      <c r="F17" s="117"/>
      <c r="G17" s="72" t="s">
        <v>89</v>
      </c>
      <c r="H17" s="72" t="s">
        <v>637</v>
      </c>
      <c r="I17" s="72">
        <v>0</v>
      </c>
      <c r="J17" s="72">
        <v>0</v>
      </c>
      <c r="K17" s="233"/>
      <c r="L17" s="233"/>
      <c r="M17" s="72">
        <v>0</v>
      </c>
      <c r="N17" s="72">
        <v>0</v>
      </c>
      <c r="O17" s="234"/>
      <c r="P17" s="234"/>
      <c r="Q17" s="72">
        <v>0</v>
      </c>
      <c r="R17" s="72">
        <v>0</v>
      </c>
      <c r="S17" s="233"/>
      <c r="T17" s="233"/>
      <c r="U17" s="72">
        <v>0</v>
      </c>
      <c r="V17" s="72">
        <v>0</v>
      </c>
      <c r="W17" s="161"/>
      <c r="X17" s="161"/>
      <c r="Y17" s="72">
        <v>0</v>
      </c>
      <c r="Z17" s="72">
        <v>0</v>
      </c>
      <c r="AA17" s="161"/>
      <c r="AB17" s="161"/>
      <c r="AC17" s="72">
        <v>0</v>
      </c>
      <c r="AD17" s="72">
        <v>0</v>
      </c>
      <c r="AE17" s="161"/>
      <c r="AF17" s="161"/>
      <c r="AG17" s="72">
        <v>0</v>
      </c>
      <c r="AH17" s="72">
        <v>0</v>
      </c>
      <c r="AI17" s="161"/>
      <c r="AJ17" s="161"/>
      <c r="AK17" s="72">
        <v>0</v>
      </c>
      <c r="AL17" s="72">
        <v>0</v>
      </c>
      <c r="AM17" s="161"/>
      <c r="AN17" s="161"/>
      <c r="AO17" s="72">
        <v>0</v>
      </c>
      <c r="AP17" s="72">
        <v>0</v>
      </c>
      <c r="AQ17" s="161"/>
      <c r="AR17" s="161"/>
      <c r="AS17" s="72">
        <v>0</v>
      </c>
      <c r="AT17" s="72">
        <v>0</v>
      </c>
      <c r="AU17" s="161"/>
      <c r="AV17" s="161"/>
      <c r="AW17" s="72">
        <v>0</v>
      </c>
      <c r="AX17" s="72">
        <v>0</v>
      </c>
      <c r="AY17" s="161"/>
      <c r="AZ17" s="161"/>
      <c r="BA17" s="72">
        <v>0</v>
      </c>
      <c r="BB17" s="72">
        <v>0</v>
      </c>
      <c r="BC17" s="161"/>
      <c r="BD17" s="161"/>
      <c r="BE17" s="72">
        <v>0</v>
      </c>
      <c r="BF17" s="72">
        <v>0</v>
      </c>
      <c r="BG17" s="161"/>
      <c r="BH17" s="161"/>
      <c r="BI17" s="72">
        <v>0</v>
      </c>
      <c r="BJ17" s="72">
        <v>0</v>
      </c>
      <c r="BK17" s="161"/>
      <c r="BL17" s="161"/>
      <c r="BM17" s="72">
        <v>2</v>
      </c>
      <c r="BN17" s="72">
        <v>2</v>
      </c>
      <c r="BO17" s="161"/>
      <c r="BP17" s="161"/>
      <c r="BQ17" s="72">
        <v>5</v>
      </c>
      <c r="BR17" s="72">
        <v>8</v>
      </c>
      <c r="BS17" s="72">
        <v>9</v>
      </c>
      <c r="BT17" s="72">
        <v>16</v>
      </c>
      <c r="BU17" s="72">
        <v>89</v>
      </c>
      <c r="BV17" s="72">
        <v>80</v>
      </c>
      <c r="BW17" s="72">
        <v>121</v>
      </c>
      <c r="BX17" s="72">
        <v>185</v>
      </c>
      <c r="BY17" s="72">
        <v>22</v>
      </c>
      <c r="BZ17" s="72">
        <v>153</v>
      </c>
      <c r="CA17" s="72">
        <v>12</v>
      </c>
      <c r="CB17" s="72">
        <v>61</v>
      </c>
      <c r="CC17" s="72">
        <v>29</v>
      </c>
      <c r="CD17" s="72">
        <v>36</v>
      </c>
      <c r="CE17" s="72">
        <v>54</v>
      </c>
      <c r="CF17" s="72">
        <v>79</v>
      </c>
      <c r="CG17" s="72">
        <v>22</v>
      </c>
      <c r="CH17" s="72">
        <v>25</v>
      </c>
      <c r="CI17" s="72">
        <v>112</v>
      </c>
      <c r="CJ17" s="72">
        <v>159</v>
      </c>
      <c r="CK17" s="72">
        <v>136</v>
      </c>
      <c r="CL17" s="72">
        <v>162</v>
      </c>
      <c r="CM17" s="72">
        <v>158</v>
      </c>
      <c r="CN17" s="72">
        <v>131</v>
      </c>
      <c r="CO17" s="72">
        <v>108</v>
      </c>
      <c r="CP17" s="72">
        <v>69</v>
      </c>
      <c r="CQ17" s="72">
        <v>102</v>
      </c>
      <c r="CR17" s="72">
        <v>75</v>
      </c>
      <c r="CS17" s="77"/>
      <c r="CT17" s="77"/>
      <c r="CU17" s="72">
        <v>155</v>
      </c>
      <c r="CV17" s="72">
        <v>233</v>
      </c>
      <c r="CW17" s="77"/>
      <c r="CX17" s="77"/>
      <c r="CY17" s="72">
        <v>96</v>
      </c>
      <c r="CZ17" s="72">
        <v>265</v>
      </c>
      <c r="DA17" s="77"/>
      <c r="DB17" s="77"/>
      <c r="DC17" s="72">
        <v>9</v>
      </c>
      <c r="DD17" s="72">
        <v>10</v>
      </c>
      <c r="DE17" s="77"/>
      <c r="DF17" s="77"/>
      <c r="DG17" s="72">
        <v>5</v>
      </c>
      <c r="DH17" s="72">
        <v>7</v>
      </c>
      <c r="DI17" s="117"/>
    </row>
    <row r="18" spans="1:113" ht="15.75" customHeight="1" x14ac:dyDescent="0.2">
      <c r="A18" s="241" t="s">
        <v>575</v>
      </c>
      <c r="B18" s="169" t="s">
        <v>589</v>
      </c>
      <c r="C18" s="170"/>
      <c r="D18" s="72" t="s">
        <v>619</v>
      </c>
      <c r="E18" s="117"/>
      <c r="F18" s="117"/>
      <c r="G18" s="72" t="s">
        <v>89</v>
      </c>
      <c r="H18" s="72" t="s">
        <v>637</v>
      </c>
      <c r="I18" s="72">
        <v>0</v>
      </c>
      <c r="J18" s="72">
        <v>0</v>
      </c>
      <c r="K18" s="233"/>
      <c r="L18" s="233"/>
      <c r="M18" s="72">
        <v>0</v>
      </c>
      <c r="N18" s="72">
        <v>0</v>
      </c>
      <c r="O18" s="234"/>
      <c r="P18" s="234"/>
      <c r="Q18" s="72">
        <v>1</v>
      </c>
      <c r="R18" s="72">
        <v>1</v>
      </c>
      <c r="S18" s="233"/>
      <c r="T18" s="233"/>
      <c r="U18" s="72">
        <v>0</v>
      </c>
      <c r="V18" s="72">
        <v>0</v>
      </c>
      <c r="W18" s="161"/>
      <c r="X18" s="161"/>
      <c r="Y18" s="72">
        <v>0</v>
      </c>
      <c r="Z18" s="72">
        <v>0</v>
      </c>
      <c r="AA18" s="161"/>
      <c r="AB18" s="161"/>
      <c r="AC18" s="72">
        <v>0</v>
      </c>
      <c r="AD18" s="72">
        <v>0</v>
      </c>
      <c r="AE18" s="161"/>
      <c r="AF18" s="161"/>
      <c r="AG18" s="72">
        <v>0</v>
      </c>
      <c r="AH18" s="72">
        <v>0</v>
      </c>
      <c r="AI18" s="161"/>
      <c r="AJ18" s="161"/>
      <c r="AK18" s="72">
        <v>0</v>
      </c>
      <c r="AL18" s="72">
        <v>0</v>
      </c>
      <c r="AM18" s="161"/>
      <c r="AN18" s="161"/>
      <c r="AO18" s="72">
        <v>0</v>
      </c>
      <c r="AP18" s="72">
        <v>0</v>
      </c>
      <c r="AQ18" s="161"/>
      <c r="AR18" s="161"/>
      <c r="AS18" s="72"/>
      <c r="AT18" s="72"/>
      <c r="AU18" s="161"/>
      <c r="AV18" s="161"/>
      <c r="AW18" s="72"/>
      <c r="AX18" s="72"/>
      <c r="AY18" s="161"/>
      <c r="AZ18" s="161"/>
      <c r="BA18" s="72"/>
      <c r="BB18" s="72"/>
      <c r="BC18" s="161"/>
      <c r="BD18" s="161"/>
      <c r="BE18" s="72"/>
      <c r="BF18" s="72"/>
      <c r="BG18" s="161"/>
      <c r="BH18" s="161"/>
      <c r="BI18" s="72"/>
      <c r="BJ18" s="72"/>
      <c r="BK18" s="161"/>
      <c r="BL18" s="161"/>
      <c r="BM18" s="72"/>
      <c r="BN18" s="72"/>
      <c r="BO18" s="161"/>
      <c r="BP18" s="161"/>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7"/>
      <c r="CT18" s="77"/>
      <c r="CU18" s="72"/>
      <c r="CV18" s="72"/>
      <c r="CW18" s="77"/>
      <c r="CX18" s="77"/>
      <c r="CY18" s="72"/>
      <c r="CZ18" s="72"/>
      <c r="DA18" s="77"/>
      <c r="DB18" s="77"/>
      <c r="DC18" s="72"/>
      <c r="DD18" s="72"/>
      <c r="DE18" s="77"/>
      <c r="DF18" s="77"/>
      <c r="DG18" s="72"/>
      <c r="DH18" s="72"/>
      <c r="DI18" s="117"/>
    </row>
    <row r="19" spans="1:113" s="213" customFormat="1" ht="15.75" customHeight="1" x14ac:dyDescent="0.2">
      <c r="A19" s="248" t="s">
        <v>575</v>
      </c>
      <c r="B19" s="249" t="s">
        <v>590</v>
      </c>
      <c r="C19" s="208"/>
      <c r="D19" s="72" t="s">
        <v>620</v>
      </c>
      <c r="E19" s="209"/>
      <c r="F19" s="209"/>
      <c r="G19" s="72" t="s">
        <v>27</v>
      </c>
      <c r="H19" s="72" t="s">
        <v>638</v>
      </c>
      <c r="I19" s="75">
        <v>0</v>
      </c>
      <c r="J19" s="75">
        <v>0</v>
      </c>
      <c r="K19" s="235"/>
      <c r="L19" s="235"/>
      <c r="M19" s="75">
        <v>0</v>
      </c>
      <c r="N19" s="75">
        <v>0</v>
      </c>
      <c r="O19" s="236"/>
      <c r="P19" s="236"/>
      <c r="Q19" s="75">
        <v>0</v>
      </c>
      <c r="R19" s="75">
        <v>0</v>
      </c>
      <c r="S19" s="235"/>
      <c r="T19" s="235"/>
      <c r="U19" s="75">
        <v>0</v>
      </c>
      <c r="V19" s="75">
        <v>0</v>
      </c>
      <c r="W19" s="219"/>
      <c r="X19" s="219"/>
      <c r="Y19" s="75">
        <v>0</v>
      </c>
      <c r="Z19" s="75">
        <v>0</v>
      </c>
      <c r="AA19" s="219"/>
      <c r="AB19" s="219"/>
      <c r="AC19" s="75">
        <v>0</v>
      </c>
      <c r="AD19" s="75">
        <v>0</v>
      </c>
      <c r="AE19" s="219"/>
      <c r="AF19" s="219"/>
      <c r="AG19" s="75">
        <v>0</v>
      </c>
      <c r="AH19" s="75">
        <v>0</v>
      </c>
      <c r="AI19" s="219"/>
      <c r="AJ19" s="219"/>
      <c r="AK19" s="75">
        <v>0</v>
      </c>
      <c r="AL19" s="75">
        <v>0</v>
      </c>
      <c r="AM19" s="219"/>
      <c r="AN19" s="219"/>
      <c r="AO19" s="75">
        <v>0</v>
      </c>
      <c r="AP19" s="75">
        <v>0</v>
      </c>
      <c r="AQ19" s="219"/>
      <c r="AR19" s="219"/>
      <c r="AS19" s="75">
        <v>0</v>
      </c>
      <c r="AT19" s="75">
        <v>2</v>
      </c>
      <c r="AU19" s="219"/>
      <c r="AV19" s="219"/>
      <c r="AW19" s="75">
        <v>0</v>
      </c>
      <c r="AX19" s="75">
        <v>0</v>
      </c>
      <c r="AY19" s="219"/>
      <c r="AZ19" s="219"/>
      <c r="BA19" s="75">
        <v>0</v>
      </c>
      <c r="BB19" s="75">
        <v>0</v>
      </c>
      <c r="BC19" s="219"/>
      <c r="BD19" s="219"/>
      <c r="BE19" s="75">
        <v>0</v>
      </c>
      <c r="BF19" s="75">
        <v>0</v>
      </c>
      <c r="BG19" s="219"/>
      <c r="BH19" s="219"/>
      <c r="BI19" s="75">
        <v>0</v>
      </c>
      <c r="BJ19" s="75">
        <v>0</v>
      </c>
      <c r="BK19" s="219"/>
      <c r="BL19" s="219"/>
      <c r="BM19" s="75">
        <v>0</v>
      </c>
      <c r="BN19" s="75">
        <v>1</v>
      </c>
      <c r="BO19" s="219"/>
      <c r="BP19" s="219"/>
      <c r="BQ19" s="75">
        <v>1</v>
      </c>
      <c r="BR19" s="75">
        <v>0</v>
      </c>
      <c r="BS19" s="75">
        <v>3</v>
      </c>
      <c r="BT19" s="75">
        <v>24</v>
      </c>
      <c r="BU19" s="75">
        <v>89</v>
      </c>
      <c r="BV19" s="75">
        <v>231</v>
      </c>
      <c r="BW19" s="75">
        <v>306</v>
      </c>
      <c r="BX19" s="75">
        <v>387</v>
      </c>
      <c r="BY19" s="75">
        <v>567</v>
      </c>
      <c r="BZ19" s="75">
        <v>317</v>
      </c>
      <c r="CA19" s="75">
        <v>27</v>
      </c>
      <c r="CB19" s="75">
        <v>160</v>
      </c>
      <c r="CC19" s="75">
        <v>679</v>
      </c>
      <c r="CD19" s="75">
        <v>455</v>
      </c>
      <c r="CE19" s="75">
        <v>189</v>
      </c>
      <c r="CF19" s="75">
        <v>87</v>
      </c>
      <c r="CG19" s="75">
        <v>30</v>
      </c>
      <c r="CH19" s="75">
        <v>84</v>
      </c>
      <c r="CI19" s="75">
        <v>25</v>
      </c>
      <c r="CJ19" s="75">
        <v>26</v>
      </c>
      <c r="CK19" s="75">
        <v>29</v>
      </c>
      <c r="CL19" s="75">
        <v>53</v>
      </c>
      <c r="CM19" s="75">
        <v>34</v>
      </c>
      <c r="CN19" s="75">
        <v>87</v>
      </c>
      <c r="CO19" s="75">
        <v>44</v>
      </c>
      <c r="CP19" s="75">
        <v>26</v>
      </c>
      <c r="CQ19" s="75">
        <v>37</v>
      </c>
      <c r="CR19" s="75">
        <v>32</v>
      </c>
      <c r="CS19" s="214"/>
      <c r="CT19" s="214"/>
      <c r="CU19" s="75">
        <v>21</v>
      </c>
      <c r="CV19" s="75">
        <v>19</v>
      </c>
      <c r="CW19" s="214"/>
      <c r="CX19" s="214"/>
      <c r="CY19" s="75">
        <v>51</v>
      </c>
      <c r="CZ19" s="75">
        <v>27</v>
      </c>
      <c r="DA19" s="214"/>
      <c r="DB19" s="214"/>
      <c r="DC19" s="75">
        <v>3</v>
      </c>
      <c r="DD19" s="75">
        <v>2</v>
      </c>
      <c r="DE19" s="214"/>
      <c r="DF19" s="214"/>
      <c r="DG19" s="75">
        <v>0</v>
      </c>
      <c r="DH19" s="75">
        <v>0</v>
      </c>
      <c r="DI19" s="209"/>
    </row>
    <row r="20" spans="1:113" ht="15.75" customHeight="1" x14ac:dyDescent="0.2">
      <c r="A20" s="241" t="s">
        <v>575</v>
      </c>
      <c r="B20" s="169" t="s">
        <v>591</v>
      </c>
      <c r="C20" s="170"/>
      <c r="D20" s="72" t="s">
        <v>620</v>
      </c>
      <c r="E20" s="117"/>
      <c r="F20" s="117"/>
      <c r="G20" s="72" t="s">
        <v>27</v>
      </c>
      <c r="H20" s="72" t="s">
        <v>638</v>
      </c>
      <c r="I20" s="72">
        <v>0</v>
      </c>
      <c r="J20" s="72">
        <v>0</v>
      </c>
      <c r="K20" s="233"/>
      <c r="L20" s="233"/>
      <c r="M20" s="72">
        <v>0</v>
      </c>
      <c r="N20" s="72">
        <v>0</v>
      </c>
      <c r="O20" s="234"/>
      <c r="P20" s="234"/>
      <c r="Q20" s="72">
        <v>0</v>
      </c>
      <c r="R20" s="72">
        <v>0</v>
      </c>
      <c r="S20" s="233"/>
      <c r="T20" s="233"/>
      <c r="U20" s="72">
        <v>0</v>
      </c>
      <c r="V20" s="72">
        <v>0</v>
      </c>
      <c r="W20" s="161"/>
      <c r="X20" s="161"/>
      <c r="Y20" s="72">
        <v>0</v>
      </c>
      <c r="Z20" s="72">
        <v>0</v>
      </c>
      <c r="AA20" s="161"/>
      <c r="AB20" s="161"/>
      <c r="AC20" s="72">
        <v>0</v>
      </c>
      <c r="AD20" s="72">
        <v>0</v>
      </c>
      <c r="AE20" s="161"/>
      <c r="AF20" s="161"/>
      <c r="AG20" s="72">
        <v>0</v>
      </c>
      <c r="AH20" s="72">
        <v>0</v>
      </c>
      <c r="AI20" s="161"/>
      <c r="AJ20" s="161"/>
      <c r="AK20" s="72">
        <v>0</v>
      </c>
      <c r="AL20" s="72">
        <v>0</v>
      </c>
      <c r="AM20" s="161"/>
      <c r="AN20" s="161"/>
      <c r="AO20" s="72">
        <v>0</v>
      </c>
      <c r="AP20" s="72">
        <v>0</v>
      </c>
      <c r="AQ20" s="161"/>
      <c r="AR20" s="161"/>
      <c r="AS20" s="72"/>
      <c r="AT20" s="72"/>
      <c r="AU20" s="161"/>
      <c r="AV20" s="161"/>
      <c r="AW20" s="72"/>
      <c r="AX20" s="72"/>
      <c r="AY20" s="161"/>
      <c r="AZ20" s="161"/>
      <c r="BA20" s="72"/>
      <c r="BB20" s="72"/>
      <c r="BC20" s="161"/>
      <c r="BD20" s="161"/>
      <c r="BE20" s="72"/>
      <c r="BF20" s="72"/>
      <c r="BG20" s="161"/>
      <c r="BH20" s="161"/>
      <c r="BI20" s="72"/>
      <c r="BJ20" s="72"/>
      <c r="BK20" s="161"/>
      <c r="BL20" s="161"/>
      <c r="BM20" s="72"/>
      <c r="BN20" s="72"/>
      <c r="BO20" s="161"/>
      <c r="BP20" s="161"/>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7"/>
      <c r="CT20" s="77"/>
      <c r="CU20" s="72"/>
      <c r="CV20" s="72"/>
      <c r="CW20" s="77"/>
      <c r="CX20" s="77"/>
      <c r="CY20" s="72"/>
      <c r="CZ20" s="72"/>
      <c r="DA20" s="77"/>
      <c r="DB20" s="77"/>
      <c r="DC20" s="72"/>
      <c r="DD20" s="72"/>
      <c r="DE20" s="77"/>
      <c r="DF20" s="77"/>
      <c r="DG20" s="72"/>
      <c r="DH20" s="72"/>
      <c r="DI20" s="117"/>
    </row>
    <row r="21" spans="1:113" s="213" customFormat="1" ht="15.75" customHeight="1" x14ac:dyDescent="0.2">
      <c r="A21" s="241" t="s">
        <v>575</v>
      </c>
      <c r="B21" s="169" t="s">
        <v>592</v>
      </c>
      <c r="C21" s="208"/>
      <c r="D21" s="72" t="s">
        <v>620</v>
      </c>
      <c r="E21" s="209"/>
      <c r="F21" s="209"/>
      <c r="G21" s="72" t="s">
        <v>89</v>
      </c>
      <c r="H21" s="72" t="s">
        <v>639</v>
      </c>
      <c r="I21" s="72">
        <v>0</v>
      </c>
      <c r="J21" s="72">
        <v>0</v>
      </c>
      <c r="K21" s="235"/>
      <c r="L21" s="235"/>
      <c r="M21" s="72">
        <v>0</v>
      </c>
      <c r="N21" s="72">
        <v>0</v>
      </c>
      <c r="O21" s="236"/>
      <c r="P21" s="236"/>
      <c r="Q21" s="72">
        <v>0</v>
      </c>
      <c r="R21" s="72">
        <v>0</v>
      </c>
      <c r="S21" s="235"/>
      <c r="T21" s="235"/>
      <c r="U21" s="72">
        <v>0</v>
      </c>
      <c r="V21" s="72">
        <v>0</v>
      </c>
      <c r="W21" s="161"/>
      <c r="X21" s="161"/>
      <c r="Y21" s="72">
        <v>0</v>
      </c>
      <c r="Z21" s="72">
        <v>0</v>
      </c>
      <c r="AA21" s="161"/>
      <c r="AB21" s="161"/>
      <c r="AC21" s="72">
        <v>0</v>
      </c>
      <c r="AD21" s="72">
        <v>0</v>
      </c>
      <c r="AE21" s="161"/>
      <c r="AF21" s="161"/>
      <c r="AG21" s="72">
        <v>0</v>
      </c>
      <c r="AH21" s="72">
        <v>0</v>
      </c>
      <c r="AI21" s="161"/>
      <c r="AJ21" s="161"/>
      <c r="AK21" s="72">
        <v>0</v>
      </c>
      <c r="AL21" s="72">
        <v>0</v>
      </c>
      <c r="AM21" s="161"/>
      <c r="AN21" s="161"/>
      <c r="AO21" s="72">
        <v>0</v>
      </c>
      <c r="AP21" s="72">
        <v>0</v>
      </c>
      <c r="AQ21" s="161"/>
      <c r="AR21" s="161"/>
      <c r="AS21" s="72">
        <v>0</v>
      </c>
      <c r="AT21" s="72">
        <v>0</v>
      </c>
      <c r="AU21" s="161"/>
      <c r="AV21" s="161"/>
      <c r="AW21" s="72">
        <v>0</v>
      </c>
      <c r="AX21" s="72">
        <v>0</v>
      </c>
      <c r="AY21" s="161"/>
      <c r="AZ21" s="161"/>
      <c r="BA21" s="72">
        <v>0</v>
      </c>
      <c r="BB21" s="72">
        <v>0</v>
      </c>
      <c r="BC21" s="161"/>
      <c r="BD21" s="161"/>
      <c r="BE21" s="72">
        <v>0</v>
      </c>
      <c r="BF21" s="72">
        <v>0</v>
      </c>
      <c r="BG21" s="161"/>
      <c r="BH21" s="161"/>
      <c r="BI21" s="72">
        <v>0</v>
      </c>
      <c r="BJ21" s="72">
        <v>0</v>
      </c>
      <c r="BK21" s="161"/>
      <c r="BL21" s="161"/>
      <c r="BM21" s="72">
        <v>0</v>
      </c>
      <c r="BN21" s="72">
        <v>0</v>
      </c>
      <c r="BO21" s="161"/>
      <c r="BP21" s="161"/>
      <c r="BQ21" s="72">
        <v>2</v>
      </c>
      <c r="BR21" s="72">
        <v>5</v>
      </c>
      <c r="BS21" s="72">
        <v>7</v>
      </c>
      <c r="BT21" s="72">
        <v>25</v>
      </c>
      <c r="BU21" s="72">
        <v>41</v>
      </c>
      <c r="BV21" s="72">
        <v>84</v>
      </c>
      <c r="BW21" s="72">
        <v>107</v>
      </c>
      <c r="BX21" s="72">
        <v>83</v>
      </c>
      <c r="BY21" s="72">
        <v>64</v>
      </c>
      <c r="BZ21" s="72">
        <v>71</v>
      </c>
      <c r="CA21" s="72">
        <v>21</v>
      </c>
      <c r="CB21" s="72">
        <v>183</v>
      </c>
      <c r="CC21" s="72">
        <v>44</v>
      </c>
      <c r="CD21" s="72">
        <v>178</v>
      </c>
      <c r="CE21" s="72">
        <v>56</v>
      </c>
      <c r="CF21" s="72">
        <v>127</v>
      </c>
      <c r="CG21" s="72">
        <v>24</v>
      </c>
      <c r="CH21" s="72">
        <v>53</v>
      </c>
      <c r="CI21" s="72">
        <v>20</v>
      </c>
      <c r="CJ21" s="72">
        <v>17</v>
      </c>
      <c r="CK21" s="72">
        <v>34</v>
      </c>
      <c r="CL21" s="72">
        <v>96</v>
      </c>
      <c r="CM21" s="72">
        <v>42</v>
      </c>
      <c r="CN21" s="72">
        <v>154</v>
      </c>
      <c r="CO21" s="72">
        <v>26</v>
      </c>
      <c r="CP21" s="72">
        <v>69</v>
      </c>
      <c r="CQ21" s="72">
        <v>28</v>
      </c>
      <c r="CR21" s="72">
        <v>57</v>
      </c>
      <c r="CS21" s="77"/>
      <c r="CT21" s="77"/>
      <c r="CU21" s="72">
        <v>41</v>
      </c>
      <c r="CV21" s="72">
        <v>34</v>
      </c>
      <c r="CW21" s="77"/>
      <c r="CX21" s="77"/>
      <c r="CY21" s="72">
        <v>47</v>
      </c>
      <c r="CZ21" s="72">
        <v>53</v>
      </c>
      <c r="DA21" s="77"/>
      <c r="DB21" s="77"/>
      <c r="DC21" s="72">
        <v>4</v>
      </c>
      <c r="DD21" s="72">
        <v>7</v>
      </c>
      <c r="DE21" s="77"/>
      <c r="DF21" s="77"/>
      <c r="DG21" s="72">
        <v>5</v>
      </c>
      <c r="DH21" s="72">
        <v>3</v>
      </c>
      <c r="DI21" s="209"/>
    </row>
    <row r="22" spans="1:113" ht="15.75" customHeight="1" x14ac:dyDescent="0.2">
      <c r="A22" s="241" t="s">
        <v>575</v>
      </c>
      <c r="B22" s="169" t="s">
        <v>593</v>
      </c>
      <c r="C22" s="170"/>
      <c r="D22" s="72" t="s">
        <v>620</v>
      </c>
      <c r="E22" s="117"/>
      <c r="F22" s="117"/>
      <c r="G22" s="72" t="s">
        <v>89</v>
      </c>
      <c r="H22" s="72" t="s">
        <v>639</v>
      </c>
      <c r="I22" s="72">
        <v>0</v>
      </c>
      <c r="J22" s="72">
        <v>0</v>
      </c>
      <c r="K22" s="237"/>
      <c r="L22" s="237"/>
      <c r="M22" s="72">
        <v>0</v>
      </c>
      <c r="N22" s="72">
        <v>0</v>
      </c>
      <c r="O22" s="234"/>
      <c r="P22" s="234"/>
      <c r="Q22" s="72">
        <v>0</v>
      </c>
      <c r="R22" s="72">
        <v>0</v>
      </c>
      <c r="S22" s="237"/>
      <c r="T22" s="237"/>
      <c r="U22" s="72">
        <v>0</v>
      </c>
      <c r="V22" s="72">
        <v>0</v>
      </c>
      <c r="W22" s="161"/>
      <c r="X22" s="161"/>
      <c r="Y22" s="72">
        <v>0</v>
      </c>
      <c r="Z22" s="72">
        <v>0</v>
      </c>
      <c r="AA22" s="161"/>
      <c r="AB22" s="161"/>
      <c r="AC22" s="72">
        <v>0</v>
      </c>
      <c r="AD22" s="72">
        <v>0</v>
      </c>
      <c r="AE22" s="161"/>
      <c r="AF22" s="161"/>
      <c r="AG22" s="72">
        <v>0</v>
      </c>
      <c r="AH22" s="72">
        <v>0</v>
      </c>
      <c r="AI22" s="161"/>
      <c r="AJ22" s="161"/>
      <c r="AK22" s="72">
        <v>0</v>
      </c>
      <c r="AL22" s="72">
        <v>0</v>
      </c>
      <c r="AM22" s="161"/>
      <c r="AN22" s="161"/>
      <c r="AO22" s="72">
        <v>0</v>
      </c>
      <c r="AP22" s="72">
        <v>0</v>
      </c>
      <c r="AQ22" s="161"/>
      <c r="AR22" s="161"/>
      <c r="AS22" s="72"/>
      <c r="AT22" s="72"/>
      <c r="AU22" s="161"/>
      <c r="AV22" s="161"/>
      <c r="AW22" s="72"/>
      <c r="AX22" s="72"/>
      <c r="AY22" s="161"/>
      <c r="AZ22" s="161"/>
      <c r="BA22" s="72"/>
      <c r="BB22" s="72"/>
      <c r="BC22" s="161"/>
      <c r="BD22" s="161"/>
      <c r="BE22" s="72"/>
      <c r="BF22" s="72"/>
      <c r="BG22" s="161"/>
      <c r="BH22" s="161"/>
      <c r="BI22" s="72"/>
      <c r="BJ22" s="72"/>
      <c r="BK22" s="161"/>
      <c r="BL22" s="161"/>
      <c r="BM22" s="72"/>
      <c r="BN22" s="72"/>
      <c r="BO22" s="161"/>
      <c r="BP22" s="161"/>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7"/>
      <c r="CT22" s="77"/>
      <c r="CU22" s="72"/>
      <c r="CV22" s="72"/>
      <c r="CW22" s="77"/>
      <c r="CX22" s="77"/>
      <c r="CY22" s="72"/>
      <c r="CZ22" s="72"/>
      <c r="DA22" s="77"/>
      <c r="DB22" s="77"/>
      <c r="DC22" s="72"/>
      <c r="DD22" s="72"/>
      <c r="DE22" s="77"/>
      <c r="DF22" s="77"/>
      <c r="DG22" s="72"/>
      <c r="DH22" s="72"/>
      <c r="DI22" s="117"/>
    </row>
    <row r="23" spans="1:113" ht="15.75" customHeight="1" x14ac:dyDescent="0.2">
      <c r="A23" s="241" t="s">
        <v>575</v>
      </c>
      <c r="B23" s="169" t="s">
        <v>594</v>
      </c>
      <c r="C23" s="185"/>
      <c r="D23" s="72" t="s">
        <v>621</v>
      </c>
      <c r="E23" s="117"/>
      <c r="F23" s="117"/>
      <c r="G23" s="72" t="s">
        <v>30</v>
      </c>
      <c r="H23" s="72" t="s">
        <v>640</v>
      </c>
      <c r="I23" s="72">
        <v>0</v>
      </c>
      <c r="J23" s="72">
        <v>0</v>
      </c>
      <c r="K23" s="237"/>
      <c r="L23" s="237"/>
      <c r="M23" s="72">
        <v>0</v>
      </c>
      <c r="N23" s="72">
        <v>0</v>
      </c>
      <c r="O23" s="234"/>
      <c r="P23" s="234"/>
      <c r="Q23" s="72">
        <v>1</v>
      </c>
      <c r="R23" s="72">
        <v>0</v>
      </c>
      <c r="S23" s="237"/>
      <c r="T23" s="237"/>
      <c r="U23" s="72">
        <v>0</v>
      </c>
      <c r="V23" s="72">
        <v>0</v>
      </c>
      <c r="W23" s="161"/>
      <c r="X23" s="161"/>
      <c r="Y23" s="72">
        <v>0</v>
      </c>
      <c r="Z23" s="72">
        <v>3</v>
      </c>
      <c r="AA23" s="161"/>
      <c r="AB23" s="161"/>
      <c r="AC23" s="72">
        <v>2</v>
      </c>
      <c r="AD23" s="72">
        <v>0</v>
      </c>
      <c r="AE23" s="161"/>
      <c r="AF23" s="161"/>
      <c r="AG23" s="72">
        <v>0</v>
      </c>
      <c r="AH23" s="72">
        <v>0</v>
      </c>
      <c r="AI23" s="161"/>
      <c r="AJ23" s="161"/>
      <c r="AK23" s="72">
        <v>0</v>
      </c>
      <c r="AL23" s="72">
        <v>0</v>
      </c>
      <c r="AM23" s="161"/>
      <c r="AN23" s="161"/>
      <c r="AO23" s="72">
        <v>0</v>
      </c>
      <c r="AP23" s="72">
        <v>0</v>
      </c>
      <c r="AQ23" s="161"/>
      <c r="AR23" s="161"/>
      <c r="AS23" s="72">
        <v>0</v>
      </c>
      <c r="AT23" s="72">
        <v>2</v>
      </c>
      <c r="AU23" s="161"/>
      <c r="AV23" s="161"/>
      <c r="AW23" s="72">
        <v>0</v>
      </c>
      <c r="AX23" s="72">
        <v>0</v>
      </c>
      <c r="AY23" s="161"/>
      <c r="AZ23" s="161"/>
      <c r="BA23" s="72">
        <v>0</v>
      </c>
      <c r="BB23" s="72">
        <v>0</v>
      </c>
      <c r="BC23" s="161"/>
      <c r="BD23" s="161"/>
      <c r="BE23" s="72">
        <v>0</v>
      </c>
      <c r="BF23" s="72">
        <v>0</v>
      </c>
      <c r="BG23" s="161"/>
      <c r="BH23" s="161"/>
      <c r="BI23" s="72">
        <v>0</v>
      </c>
      <c r="BJ23" s="72">
        <v>0</v>
      </c>
      <c r="BK23" s="161"/>
      <c r="BL23" s="161"/>
      <c r="BM23" s="72">
        <v>0</v>
      </c>
      <c r="BN23" s="72">
        <v>0</v>
      </c>
      <c r="BO23" s="161"/>
      <c r="BP23" s="161"/>
      <c r="BQ23" s="72">
        <v>19</v>
      </c>
      <c r="BR23" s="72">
        <v>17</v>
      </c>
      <c r="BS23" s="72">
        <v>53</v>
      </c>
      <c r="BT23" s="72">
        <v>36</v>
      </c>
      <c r="BU23" s="72">
        <v>45</v>
      </c>
      <c r="BV23" s="72">
        <v>93</v>
      </c>
      <c r="BW23" s="72">
        <v>112</v>
      </c>
      <c r="BX23" s="72">
        <v>56</v>
      </c>
      <c r="BY23" s="72">
        <v>107</v>
      </c>
      <c r="BZ23" s="72">
        <v>56</v>
      </c>
      <c r="CA23" s="72">
        <v>55</v>
      </c>
      <c r="CB23" s="72">
        <v>69</v>
      </c>
      <c r="CC23" s="72">
        <v>106</v>
      </c>
      <c r="CD23" s="72">
        <v>49</v>
      </c>
      <c r="CE23" s="72">
        <v>209</v>
      </c>
      <c r="CF23" s="72">
        <v>299</v>
      </c>
      <c r="CG23" s="72">
        <v>95</v>
      </c>
      <c r="CH23" s="72">
        <v>89</v>
      </c>
      <c r="CI23" s="72">
        <v>287</v>
      </c>
      <c r="CJ23" s="72">
        <v>179</v>
      </c>
      <c r="CK23" s="72">
        <v>495</v>
      </c>
      <c r="CL23" s="72">
        <v>247</v>
      </c>
      <c r="CM23" s="72">
        <v>597</v>
      </c>
      <c r="CN23" s="72">
        <v>365</v>
      </c>
      <c r="CO23" s="72">
        <v>586</v>
      </c>
      <c r="CP23" s="72">
        <v>149</v>
      </c>
      <c r="CQ23" s="72">
        <v>473</v>
      </c>
      <c r="CR23" s="72">
        <v>161</v>
      </c>
      <c r="CS23" s="77"/>
      <c r="CT23" s="77"/>
      <c r="CU23" s="72">
        <v>467</v>
      </c>
      <c r="CV23" s="72">
        <v>311</v>
      </c>
      <c r="CW23" s="77"/>
      <c r="CX23" s="77"/>
      <c r="CY23" s="72">
        <v>464</v>
      </c>
      <c r="CZ23" s="72">
        <v>523</v>
      </c>
      <c r="DA23" s="77"/>
      <c r="DB23" s="77"/>
      <c r="DC23" s="72">
        <v>23</v>
      </c>
      <c r="DD23" s="72">
        <v>28</v>
      </c>
      <c r="DE23" s="77"/>
      <c r="DF23" s="77"/>
      <c r="DG23" s="72">
        <v>17</v>
      </c>
      <c r="DH23" s="72">
        <v>21</v>
      </c>
    </row>
    <row r="24" spans="1:113" ht="15.75" customHeight="1" x14ac:dyDescent="0.2">
      <c r="A24" s="241" t="s">
        <v>575</v>
      </c>
      <c r="B24" s="169" t="s">
        <v>595</v>
      </c>
      <c r="C24" s="185"/>
      <c r="D24" s="72" t="s">
        <v>621</v>
      </c>
      <c r="E24" s="117"/>
      <c r="F24" s="117"/>
      <c r="G24" s="72" t="s">
        <v>30</v>
      </c>
      <c r="H24" s="72" t="s">
        <v>640</v>
      </c>
      <c r="I24" s="72">
        <v>0</v>
      </c>
      <c r="J24" s="72">
        <v>0</v>
      </c>
      <c r="K24" s="237"/>
      <c r="L24" s="237"/>
      <c r="M24" s="72">
        <v>0</v>
      </c>
      <c r="N24" s="72">
        <v>0</v>
      </c>
      <c r="O24" s="234"/>
      <c r="P24" s="234"/>
      <c r="Q24" s="72">
        <v>1</v>
      </c>
      <c r="R24" s="72">
        <v>0</v>
      </c>
      <c r="S24" s="237"/>
      <c r="T24" s="237"/>
      <c r="U24" s="72">
        <v>0</v>
      </c>
      <c r="V24" s="72">
        <v>3</v>
      </c>
      <c r="W24" s="161"/>
      <c r="X24" s="161"/>
      <c r="Y24" s="72">
        <v>0</v>
      </c>
      <c r="Z24" s="72">
        <v>2</v>
      </c>
      <c r="AA24" s="161"/>
      <c r="AB24" s="161"/>
      <c r="AC24" s="72">
        <v>0</v>
      </c>
      <c r="AD24" s="72">
        <v>0</v>
      </c>
      <c r="AE24" s="161"/>
      <c r="AF24" s="161"/>
      <c r="AG24" s="72">
        <v>0</v>
      </c>
      <c r="AH24" s="72">
        <v>1</v>
      </c>
      <c r="AI24" s="161"/>
      <c r="AJ24" s="161"/>
      <c r="AK24" s="72">
        <v>0</v>
      </c>
      <c r="AL24" s="72">
        <v>0</v>
      </c>
      <c r="AM24" s="161"/>
      <c r="AN24" s="161"/>
      <c r="AO24" s="72">
        <v>0</v>
      </c>
      <c r="AP24" s="72">
        <v>0</v>
      </c>
      <c r="AQ24" s="161"/>
      <c r="AR24" s="161"/>
      <c r="AS24" s="72"/>
      <c r="AT24" s="72"/>
      <c r="AU24" s="161"/>
      <c r="AV24" s="161"/>
      <c r="AW24" s="72"/>
      <c r="AX24" s="72"/>
      <c r="AY24" s="161"/>
      <c r="AZ24" s="161"/>
      <c r="BA24" s="72"/>
      <c r="BB24" s="72"/>
      <c r="BC24" s="161"/>
      <c r="BD24" s="161"/>
      <c r="BE24" s="72"/>
      <c r="BF24" s="72"/>
      <c r="BG24" s="161"/>
      <c r="BH24" s="161"/>
      <c r="BI24" s="72"/>
      <c r="BJ24" s="72"/>
      <c r="BK24" s="161"/>
      <c r="BL24" s="161"/>
      <c r="BM24" s="72"/>
      <c r="BN24" s="72"/>
      <c r="BO24" s="161"/>
      <c r="BP24" s="161"/>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7"/>
      <c r="CT24" s="77"/>
      <c r="CU24" s="72"/>
      <c r="CV24" s="72"/>
      <c r="CW24" s="77"/>
      <c r="CX24" s="77"/>
      <c r="CY24" s="72"/>
      <c r="CZ24" s="72"/>
      <c r="DA24" s="77"/>
      <c r="DB24" s="77"/>
      <c r="DC24" s="72"/>
      <c r="DD24" s="72"/>
      <c r="DE24" s="77"/>
      <c r="DF24" s="77"/>
      <c r="DG24" s="72"/>
      <c r="DH24" s="72"/>
    </row>
    <row r="25" spans="1:113" ht="15.75" customHeight="1" x14ac:dyDescent="0.2">
      <c r="A25" s="241" t="s">
        <v>575</v>
      </c>
      <c r="B25" s="169" t="s">
        <v>596</v>
      </c>
      <c r="C25" s="185"/>
      <c r="D25" s="72" t="s">
        <v>622</v>
      </c>
      <c r="E25" s="117"/>
      <c r="F25" s="117"/>
      <c r="G25" s="72" t="s">
        <v>27</v>
      </c>
      <c r="H25" s="72" t="s">
        <v>641</v>
      </c>
      <c r="I25" s="72">
        <v>0</v>
      </c>
      <c r="J25" s="72">
        <v>0</v>
      </c>
      <c r="K25" s="237"/>
      <c r="L25" s="237"/>
      <c r="M25" s="72">
        <v>0</v>
      </c>
      <c r="N25" s="72">
        <v>0</v>
      </c>
      <c r="O25" s="78"/>
      <c r="P25" s="78"/>
      <c r="Q25" s="72">
        <v>1</v>
      </c>
      <c r="R25" s="72">
        <v>0</v>
      </c>
      <c r="S25" s="237"/>
      <c r="T25" s="237"/>
      <c r="U25" s="72">
        <v>0</v>
      </c>
      <c r="V25" s="72">
        <v>0</v>
      </c>
      <c r="W25" s="161"/>
      <c r="X25" s="161"/>
      <c r="Y25" s="72">
        <v>0</v>
      </c>
      <c r="Z25" s="72">
        <v>0</v>
      </c>
      <c r="AA25" s="161"/>
      <c r="AB25" s="161"/>
      <c r="AC25" s="72">
        <v>0</v>
      </c>
      <c r="AD25" s="72">
        <v>0</v>
      </c>
      <c r="AE25" s="161"/>
      <c r="AF25" s="161"/>
      <c r="AG25" s="72">
        <v>0</v>
      </c>
      <c r="AH25" s="72">
        <v>0</v>
      </c>
      <c r="AI25" s="161"/>
      <c r="AJ25" s="161"/>
      <c r="AK25" s="72">
        <v>0</v>
      </c>
      <c r="AL25" s="72">
        <v>0</v>
      </c>
      <c r="AM25" s="161"/>
      <c r="AN25" s="161"/>
      <c r="AO25" s="72">
        <v>0</v>
      </c>
      <c r="AP25" s="72">
        <v>0</v>
      </c>
      <c r="AQ25" s="161"/>
      <c r="AR25" s="161"/>
      <c r="AS25" s="72">
        <v>0</v>
      </c>
      <c r="AT25" s="72">
        <v>0</v>
      </c>
      <c r="AU25" s="161"/>
      <c r="AV25" s="161"/>
      <c r="AW25" s="72">
        <v>0</v>
      </c>
      <c r="AX25" s="72">
        <v>0</v>
      </c>
      <c r="AY25" s="161"/>
      <c r="AZ25" s="161"/>
      <c r="BA25" s="72">
        <v>0</v>
      </c>
      <c r="BB25" s="72">
        <v>0</v>
      </c>
      <c r="BC25" s="161"/>
      <c r="BD25" s="161"/>
      <c r="BE25" s="72">
        <v>0</v>
      </c>
      <c r="BF25" s="72">
        <v>0</v>
      </c>
      <c r="BG25" s="161"/>
      <c r="BH25" s="161"/>
      <c r="BI25" s="72">
        <v>0</v>
      </c>
      <c r="BJ25" s="72">
        <v>0</v>
      </c>
      <c r="BK25" s="161"/>
      <c r="BL25" s="161"/>
      <c r="BM25" s="72">
        <v>1</v>
      </c>
      <c r="BN25" s="72">
        <v>2</v>
      </c>
      <c r="BO25" s="161"/>
      <c r="BP25" s="161"/>
      <c r="BQ25" s="72">
        <v>21</v>
      </c>
      <c r="BR25" s="72">
        <v>94</v>
      </c>
      <c r="BS25" s="72">
        <v>200</v>
      </c>
      <c r="BT25" s="72">
        <v>352</v>
      </c>
      <c r="BU25" s="72">
        <v>445</v>
      </c>
      <c r="BV25" s="72">
        <v>429</v>
      </c>
      <c r="BW25" s="72">
        <v>336</v>
      </c>
      <c r="BX25" s="72">
        <v>203</v>
      </c>
      <c r="BY25" s="72">
        <v>138</v>
      </c>
      <c r="BZ25" s="72">
        <v>144</v>
      </c>
      <c r="CA25" s="72">
        <v>180</v>
      </c>
      <c r="CB25" s="72">
        <v>127</v>
      </c>
      <c r="CC25" s="72">
        <v>918</v>
      </c>
      <c r="CD25" s="72">
        <v>481</v>
      </c>
      <c r="CE25" s="72">
        <v>874</v>
      </c>
      <c r="CF25" s="72">
        <v>533</v>
      </c>
      <c r="CG25" s="72">
        <v>25</v>
      </c>
      <c r="CH25" s="72">
        <v>73</v>
      </c>
      <c r="CI25" s="72">
        <v>431</v>
      </c>
      <c r="CJ25" s="72">
        <v>69</v>
      </c>
      <c r="CK25" s="72">
        <v>407</v>
      </c>
      <c r="CL25" s="72">
        <v>653</v>
      </c>
      <c r="CM25" s="72">
        <v>276</v>
      </c>
      <c r="CN25" s="72">
        <v>773</v>
      </c>
      <c r="CO25" s="72">
        <v>523</v>
      </c>
      <c r="CP25" s="72">
        <v>178</v>
      </c>
      <c r="CQ25" s="72">
        <v>498</v>
      </c>
      <c r="CR25" s="72">
        <v>145</v>
      </c>
      <c r="CS25" s="77"/>
      <c r="CT25" s="77"/>
      <c r="CU25" s="72">
        <v>132</v>
      </c>
      <c r="CV25" s="72">
        <v>85</v>
      </c>
      <c r="CW25" s="77"/>
      <c r="CX25" s="77"/>
      <c r="CY25" s="72">
        <v>265</v>
      </c>
      <c r="CZ25" s="72">
        <v>257</v>
      </c>
      <c r="DA25" s="77"/>
      <c r="DB25" s="77"/>
      <c r="DC25" s="72">
        <v>4</v>
      </c>
      <c r="DD25" s="72">
        <v>4</v>
      </c>
      <c r="DE25" s="77"/>
      <c r="DF25" s="77"/>
      <c r="DG25" s="72">
        <v>5</v>
      </c>
      <c r="DH25" s="72">
        <v>3</v>
      </c>
    </row>
    <row r="26" spans="1:113" ht="15.75" customHeight="1" x14ac:dyDescent="0.2">
      <c r="A26" s="241" t="s">
        <v>575</v>
      </c>
      <c r="B26" s="169" t="s">
        <v>597</v>
      </c>
      <c r="C26" s="185"/>
      <c r="D26" s="72" t="s">
        <v>622</v>
      </c>
      <c r="E26" s="117"/>
      <c r="F26" s="117"/>
      <c r="G26" s="72" t="s">
        <v>27</v>
      </c>
      <c r="H26" s="72" t="s">
        <v>641</v>
      </c>
      <c r="I26" s="72">
        <v>0</v>
      </c>
      <c r="J26" s="72">
        <v>0</v>
      </c>
      <c r="K26" s="237"/>
      <c r="L26" s="237"/>
      <c r="M26" s="72">
        <v>0</v>
      </c>
      <c r="N26" s="72">
        <v>0</v>
      </c>
      <c r="O26" s="78"/>
      <c r="P26" s="78"/>
      <c r="Q26" s="72">
        <v>0</v>
      </c>
      <c r="R26" s="72">
        <v>0</v>
      </c>
      <c r="S26" s="237"/>
      <c r="T26" s="237"/>
      <c r="U26" s="72">
        <v>0</v>
      </c>
      <c r="V26" s="72">
        <v>0</v>
      </c>
      <c r="W26" s="161"/>
      <c r="X26" s="161"/>
      <c r="Y26" s="72">
        <v>0</v>
      </c>
      <c r="Z26" s="72">
        <v>0</v>
      </c>
      <c r="AA26" s="161"/>
      <c r="AB26" s="161"/>
      <c r="AC26" s="72">
        <v>0</v>
      </c>
      <c r="AD26" s="72">
        <v>0</v>
      </c>
      <c r="AE26" s="161"/>
      <c r="AF26" s="161"/>
      <c r="AG26" s="72">
        <v>0</v>
      </c>
      <c r="AH26" s="72">
        <v>0</v>
      </c>
      <c r="AI26" s="161"/>
      <c r="AJ26" s="161"/>
      <c r="AK26" s="72">
        <v>0</v>
      </c>
      <c r="AL26" s="72">
        <v>0</v>
      </c>
      <c r="AM26" s="161"/>
      <c r="AN26" s="161"/>
      <c r="AO26" s="72">
        <v>0</v>
      </c>
      <c r="AP26" s="72">
        <v>0</v>
      </c>
      <c r="AQ26" s="161"/>
      <c r="AR26" s="161"/>
      <c r="AS26" s="72"/>
      <c r="AT26" s="72"/>
      <c r="AU26" s="161"/>
      <c r="AV26" s="161"/>
      <c r="AW26" s="72"/>
      <c r="AX26" s="72"/>
      <c r="AY26" s="161"/>
      <c r="AZ26" s="161"/>
      <c r="BA26" s="72"/>
      <c r="BB26" s="72"/>
      <c r="BC26" s="161"/>
      <c r="BD26" s="161"/>
      <c r="BE26" s="72"/>
      <c r="BF26" s="72"/>
      <c r="BG26" s="161"/>
      <c r="BH26" s="161"/>
      <c r="BI26" s="72"/>
      <c r="BJ26" s="72"/>
      <c r="BK26" s="161"/>
      <c r="BL26" s="161"/>
      <c r="BM26" s="72"/>
      <c r="BN26" s="72"/>
      <c r="BO26" s="161"/>
      <c r="BP26" s="161"/>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7"/>
      <c r="CT26" s="77"/>
      <c r="CU26" s="72"/>
      <c r="CV26" s="72"/>
      <c r="CW26" s="77"/>
      <c r="CX26" s="77"/>
      <c r="CY26" s="72"/>
      <c r="CZ26" s="72"/>
      <c r="DA26" s="77"/>
      <c r="DB26" s="77"/>
      <c r="DC26" s="72"/>
      <c r="DD26" s="72"/>
      <c r="DE26" s="77"/>
      <c r="DF26" s="77"/>
      <c r="DG26" s="72"/>
      <c r="DH26" s="72"/>
    </row>
    <row r="27" spans="1:113" ht="15.75" customHeight="1" x14ac:dyDescent="0.2">
      <c r="A27" s="241" t="s">
        <v>575</v>
      </c>
      <c r="B27" s="169" t="s">
        <v>598</v>
      </c>
      <c r="C27" s="185"/>
      <c r="D27" s="72" t="s">
        <v>622</v>
      </c>
      <c r="E27" s="117"/>
      <c r="F27" s="117"/>
      <c r="G27" s="72" t="s">
        <v>23</v>
      </c>
      <c r="H27" s="72" t="s">
        <v>642</v>
      </c>
      <c r="I27" s="72">
        <v>0</v>
      </c>
      <c r="J27" s="72">
        <v>0</v>
      </c>
      <c r="K27" s="237"/>
      <c r="L27" s="237"/>
      <c r="M27" s="72">
        <v>0</v>
      </c>
      <c r="N27" s="72">
        <v>0</v>
      </c>
      <c r="O27" s="78"/>
      <c r="P27" s="78"/>
      <c r="Q27" s="72">
        <v>0</v>
      </c>
      <c r="R27" s="72">
        <v>0</v>
      </c>
      <c r="S27" s="237"/>
      <c r="T27" s="237"/>
      <c r="U27" s="72">
        <v>0</v>
      </c>
      <c r="V27" s="72">
        <v>0</v>
      </c>
      <c r="W27" s="161"/>
      <c r="X27" s="161"/>
      <c r="Y27" s="72">
        <v>0</v>
      </c>
      <c r="Z27" s="72">
        <v>0</v>
      </c>
      <c r="AA27" s="161"/>
      <c r="AB27" s="161"/>
      <c r="AC27" s="72">
        <v>0</v>
      </c>
      <c r="AD27" s="72">
        <v>0</v>
      </c>
      <c r="AE27" s="161"/>
      <c r="AF27" s="161"/>
      <c r="AG27" s="72">
        <v>0</v>
      </c>
      <c r="AH27" s="72">
        <v>0</v>
      </c>
      <c r="AI27" s="161"/>
      <c r="AJ27" s="161"/>
      <c r="AK27" s="72">
        <v>0</v>
      </c>
      <c r="AL27" s="72">
        <v>0</v>
      </c>
      <c r="AM27" s="161"/>
      <c r="AN27" s="161"/>
      <c r="AO27" s="72">
        <v>0</v>
      </c>
      <c r="AP27" s="72">
        <v>0</v>
      </c>
      <c r="AQ27" s="161"/>
      <c r="AR27" s="161"/>
      <c r="AS27" s="72">
        <v>0</v>
      </c>
      <c r="AT27" s="72">
        <v>0</v>
      </c>
      <c r="AU27" s="161"/>
      <c r="AV27" s="161"/>
      <c r="AW27" s="72">
        <v>0</v>
      </c>
      <c r="AX27" s="72">
        <v>0</v>
      </c>
      <c r="AY27" s="161"/>
      <c r="AZ27" s="161"/>
      <c r="BA27" s="72">
        <v>0</v>
      </c>
      <c r="BB27" s="72">
        <v>0</v>
      </c>
      <c r="BC27" s="161"/>
      <c r="BD27" s="161"/>
      <c r="BE27" s="72">
        <v>0</v>
      </c>
      <c r="BF27" s="72">
        <v>0</v>
      </c>
      <c r="BG27" s="161"/>
      <c r="BH27" s="161"/>
      <c r="BI27" s="72">
        <v>1</v>
      </c>
      <c r="BJ27" s="72">
        <v>1</v>
      </c>
      <c r="BK27" s="161"/>
      <c r="BL27" s="161"/>
      <c r="BM27" s="72">
        <v>1</v>
      </c>
      <c r="BN27" s="72">
        <v>4</v>
      </c>
      <c r="BO27" s="161"/>
      <c r="BP27" s="161"/>
      <c r="BQ27" s="72">
        <v>10</v>
      </c>
      <c r="BR27" s="72">
        <v>48</v>
      </c>
      <c r="BS27" s="72">
        <v>15</v>
      </c>
      <c r="BT27" s="72">
        <v>50</v>
      </c>
      <c r="BU27" s="72">
        <v>2</v>
      </c>
      <c r="BV27" s="72">
        <v>15</v>
      </c>
      <c r="BW27" s="72">
        <v>0</v>
      </c>
      <c r="BX27" s="72">
        <v>2</v>
      </c>
      <c r="BY27" s="72">
        <v>2</v>
      </c>
      <c r="BZ27" s="72">
        <v>0</v>
      </c>
      <c r="CA27" s="72">
        <v>6</v>
      </c>
      <c r="CB27" s="72">
        <v>15</v>
      </c>
      <c r="CC27" s="72">
        <v>13</v>
      </c>
      <c r="CD27" s="72">
        <v>36</v>
      </c>
      <c r="CE27" s="72">
        <v>28</v>
      </c>
      <c r="CF27" s="72">
        <v>51</v>
      </c>
      <c r="CG27" s="72">
        <v>128</v>
      </c>
      <c r="CH27" s="72">
        <v>132</v>
      </c>
      <c r="CI27" s="72">
        <v>118</v>
      </c>
      <c r="CJ27" s="72">
        <v>89</v>
      </c>
      <c r="CK27" s="72">
        <v>158</v>
      </c>
      <c r="CL27" s="72">
        <v>132</v>
      </c>
      <c r="CM27" s="72">
        <v>180</v>
      </c>
      <c r="CN27" s="72">
        <v>207</v>
      </c>
      <c r="CO27" s="72">
        <v>117</v>
      </c>
      <c r="CP27" s="72">
        <v>96</v>
      </c>
      <c r="CQ27" s="72">
        <v>107</v>
      </c>
      <c r="CR27" s="72">
        <v>91</v>
      </c>
      <c r="CS27" s="77"/>
      <c r="CT27" s="77"/>
      <c r="CU27" s="72">
        <v>136</v>
      </c>
      <c r="CV27" s="72">
        <v>89</v>
      </c>
      <c r="CW27" s="77"/>
      <c r="CX27" s="77"/>
      <c r="CY27" s="72">
        <v>232</v>
      </c>
      <c r="CZ27" s="72">
        <v>493</v>
      </c>
      <c r="DA27" s="77"/>
      <c r="DB27" s="77"/>
      <c r="DC27" s="72">
        <v>12</v>
      </c>
      <c r="DD27" s="72">
        <v>13</v>
      </c>
      <c r="DE27" s="77"/>
      <c r="DF27" s="77"/>
      <c r="DG27" s="72">
        <v>14</v>
      </c>
      <c r="DH27" s="72">
        <v>8</v>
      </c>
    </row>
    <row r="28" spans="1:113" ht="15.75" customHeight="1" x14ac:dyDescent="0.2">
      <c r="A28" s="241" t="s">
        <v>575</v>
      </c>
      <c r="B28" s="169" t="s">
        <v>599</v>
      </c>
      <c r="C28" s="185"/>
      <c r="D28" s="72" t="s">
        <v>622</v>
      </c>
      <c r="E28" s="117"/>
      <c r="F28" s="117"/>
      <c r="G28" s="72" t="s">
        <v>23</v>
      </c>
      <c r="H28" s="72" t="s">
        <v>642</v>
      </c>
      <c r="I28" s="72">
        <v>0</v>
      </c>
      <c r="J28" s="72">
        <v>0</v>
      </c>
      <c r="K28" s="237"/>
      <c r="L28" s="237"/>
      <c r="M28" s="72">
        <v>0</v>
      </c>
      <c r="N28" s="72">
        <v>0</v>
      </c>
      <c r="O28" s="78"/>
      <c r="P28" s="78"/>
      <c r="Q28" s="72">
        <v>0</v>
      </c>
      <c r="R28" s="72">
        <v>1</v>
      </c>
      <c r="S28" s="237"/>
      <c r="T28" s="237"/>
      <c r="U28" s="72">
        <v>0</v>
      </c>
      <c r="V28" s="72">
        <v>0</v>
      </c>
      <c r="W28" s="161"/>
      <c r="X28" s="161"/>
      <c r="Y28" s="72">
        <v>0</v>
      </c>
      <c r="Z28" s="72">
        <v>0</v>
      </c>
      <c r="AA28" s="161"/>
      <c r="AB28" s="161"/>
      <c r="AC28" s="72">
        <v>0</v>
      </c>
      <c r="AD28" s="72">
        <v>0</v>
      </c>
      <c r="AE28" s="161"/>
      <c r="AF28" s="161"/>
      <c r="AG28" s="72">
        <v>0</v>
      </c>
      <c r="AH28" s="72">
        <v>0</v>
      </c>
      <c r="AI28" s="161"/>
      <c r="AJ28" s="161"/>
      <c r="AK28" s="72">
        <v>0</v>
      </c>
      <c r="AL28" s="72">
        <v>0</v>
      </c>
      <c r="AM28" s="161"/>
      <c r="AN28" s="161"/>
      <c r="AO28" s="72">
        <v>0</v>
      </c>
      <c r="AP28" s="72">
        <v>0</v>
      </c>
      <c r="AQ28" s="161"/>
      <c r="AR28" s="161"/>
      <c r="AS28" s="72"/>
      <c r="AT28" s="72"/>
      <c r="AU28" s="161"/>
      <c r="AV28" s="161"/>
      <c r="AW28" s="72"/>
      <c r="AX28" s="72"/>
      <c r="AY28" s="161"/>
      <c r="AZ28" s="161"/>
      <c r="BA28" s="72"/>
      <c r="BB28" s="72"/>
      <c r="BC28" s="161"/>
      <c r="BD28" s="161"/>
      <c r="BE28" s="72"/>
      <c r="BF28" s="72"/>
      <c r="BG28" s="161"/>
      <c r="BH28" s="161"/>
      <c r="BI28" s="72"/>
      <c r="BJ28" s="72"/>
      <c r="BK28" s="161"/>
      <c r="BL28" s="161"/>
      <c r="BM28" s="72"/>
      <c r="BN28" s="72"/>
      <c r="BO28" s="161"/>
      <c r="BP28" s="161"/>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7"/>
      <c r="CT28" s="77"/>
      <c r="CU28" s="72"/>
      <c r="CV28" s="72"/>
      <c r="CW28" s="77"/>
      <c r="CX28" s="77"/>
      <c r="CY28" s="72"/>
      <c r="CZ28" s="72"/>
      <c r="DA28" s="77"/>
      <c r="DB28" s="77"/>
      <c r="DC28" s="72"/>
      <c r="DD28" s="72"/>
      <c r="DE28" s="77"/>
      <c r="DF28" s="77"/>
      <c r="DG28" s="72"/>
      <c r="DH28" s="72"/>
    </row>
    <row r="29" spans="1:113" ht="15.75" customHeight="1" x14ac:dyDescent="0.2">
      <c r="A29" s="241" t="s">
        <v>575</v>
      </c>
      <c r="B29" s="169" t="s">
        <v>600</v>
      </c>
      <c r="C29" s="185"/>
      <c r="D29" s="72" t="s">
        <v>623</v>
      </c>
      <c r="E29" s="117"/>
      <c r="F29" s="117"/>
      <c r="G29" s="72" t="s">
        <v>32</v>
      </c>
      <c r="H29" s="72" t="s">
        <v>643</v>
      </c>
      <c r="I29" s="72">
        <v>0</v>
      </c>
      <c r="J29" s="72">
        <v>0</v>
      </c>
      <c r="K29" s="237"/>
      <c r="L29" s="237"/>
      <c r="M29" s="72">
        <v>0</v>
      </c>
      <c r="N29" s="72">
        <v>0</v>
      </c>
      <c r="O29" s="78"/>
      <c r="P29" s="78"/>
      <c r="Q29" s="72">
        <v>0</v>
      </c>
      <c r="R29" s="72">
        <v>1</v>
      </c>
      <c r="S29" s="237"/>
      <c r="T29" s="237"/>
      <c r="U29" s="72">
        <v>0</v>
      </c>
      <c r="V29" s="72">
        <v>0</v>
      </c>
      <c r="W29" s="161"/>
      <c r="X29" s="161"/>
      <c r="Y29" s="72">
        <v>0</v>
      </c>
      <c r="Z29" s="72">
        <v>0</v>
      </c>
      <c r="AA29" s="161"/>
      <c r="AB29" s="161"/>
      <c r="AC29" s="72">
        <v>0</v>
      </c>
      <c r="AD29" s="72">
        <v>0</v>
      </c>
      <c r="AE29" s="161"/>
      <c r="AF29" s="161"/>
      <c r="AG29" s="72">
        <v>0</v>
      </c>
      <c r="AH29" s="72">
        <v>0</v>
      </c>
      <c r="AI29" s="161"/>
      <c r="AJ29" s="161"/>
      <c r="AK29" s="72">
        <v>0</v>
      </c>
      <c r="AL29" s="72">
        <v>0</v>
      </c>
      <c r="AM29" s="161"/>
      <c r="AN29" s="161"/>
      <c r="AO29" s="72">
        <v>0</v>
      </c>
      <c r="AP29" s="72">
        <v>0</v>
      </c>
      <c r="AQ29" s="161"/>
      <c r="AR29" s="161"/>
      <c r="AS29" s="72">
        <v>0</v>
      </c>
      <c r="AT29" s="72">
        <v>1</v>
      </c>
      <c r="AU29" s="161"/>
      <c r="AV29" s="161"/>
      <c r="AW29" s="72">
        <v>0</v>
      </c>
      <c r="AX29" s="72">
        <v>0</v>
      </c>
      <c r="AY29" s="161"/>
      <c r="AZ29" s="161"/>
      <c r="BA29" s="72">
        <v>0</v>
      </c>
      <c r="BB29" s="72">
        <v>0</v>
      </c>
      <c r="BC29" s="161"/>
      <c r="BD29" s="161"/>
      <c r="BE29" s="72">
        <v>0</v>
      </c>
      <c r="BF29" s="72">
        <v>0</v>
      </c>
      <c r="BG29" s="161"/>
      <c r="BH29" s="161"/>
      <c r="BI29" s="72">
        <v>0</v>
      </c>
      <c r="BJ29" s="72">
        <v>0</v>
      </c>
      <c r="BK29" s="161"/>
      <c r="BL29" s="161"/>
      <c r="BM29" s="72">
        <v>0</v>
      </c>
      <c r="BN29" s="72">
        <v>0</v>
      </c>
      <c r="BO29" s="161"/>
      <c r="BP29" s="161"/>
      <c r="BQ29" s="72">
        <v>7</v>
      </c>
      <c r="BR29" s="72">
        <v>9</v>
      </c>
      <c r="BS29" s="72">
        <v>4</v>
      </c>
      <c r="BT29" s="72">
        <v>6</v>
      </c>
      <c r="BU29" s="72">
        <v>9</v>
      </c>
      <c r="BV29" s="72">
        <v>10</v>
      </c>
      <c r="BW29" s="72">
        <v>67</v>
      </c>
      <c r="BX29" s="72">
        <v>70</v>
      </c>
      <c r="BY29" s="72">
        <v>107</v>
      </c>
      <c r="BZ29" s="72">
        <v>95</v>
      </c>
      <c r="CA29" s="72">
        <v>51</v>
      </c>
      <c r="CB29" s="72">
        <v>91</v>
      </c>
      <c r="CC29" s="72">
        <v>20</v>
      </c>
      <c r="CD29" s="72">
        <v>9</v>
      </c>
      <c r="CE29" s="72">
        <v>19</v>
      </c>
      <c r="CF29" s="72">
        <v>26</v>
      </c>
      <c r="CG29" s="72">
        <v>2</v>
      </c>
      <c r="CH29" s="72">
        <v>3</v>
      </c>
      <c r="CI29" s="72">
        <v>27</v>
      </c>
      <c r="CJ29" s="72">
        <v>134</v>
      </c>
      <c r="CK29" s="72">
        <v>261</v>
      </c>
      <c r="CL29" s="72">
        <v>278</v>
      </c>
      <c r="CM29" s="72">
        <v>369</v>
      </c>
      <c r="CN29" s="72">
        <v>337</v>
      </c>
      <c r="CO29" s="72">
        <v>416</v>
      </c>
      <c r="CP29" s="72">
        <v>405</v>
      </c>
      <c r="CQ29" s="72">
        <v>396</v>
      </c>
      <c r="CR29" s="72">
        <v>467</v>
      </c>
      <c r="CS29" s="77"/>
      <c r="CT29" s="77"/>
      <c r="CU29" s="72">
        <v>521</v>
      </c>
      <c r="CV29" s="72">
        <v>198</v>
      </c>
      <c r="CW29" s="77"/>
      <c r="CX29" s="77"/>
      <c r="CY29" s="72">
        <v>584</v>
      </c>
      <c r="CZ29" s="72">
        <v>602</v>
      </c>
      <c r="DA29" s="77"/>
      <c r="DB29" s="77"/>
      <c r="DC29" s="72">
        <v>8</v>
      </c>
      <c r="DD29" s="72">
        <v>17</v>
      </c>
      <c r="DE29" s="77"/>
      <c r="DF29" s="77"/>
      <c r="DG29" s="72">
        <v>6</v>
      </c>
      <c r="DH29" s="72">
        <v>15</v>
      </c>
    </row>
    <row r="30" spans="1:113" ht="15.75" customHeight="1" x14ac:dyDescent="0.2">
      <c r="A30" s="241" t="s">
        <v>575</v>
      </c>
      <c r="B30" s="169" t="s">
        <v>601</v>
      </c>
      <c r="C30" s="185"/>
      <c r="D30" s="72" t="s">
        <v>623</v>
      </c>
      <c r="E30" s="117"/>
      <c r="F30" s="117"/>
      <c r="G30" s="72" t="s">
        <v>32</v>
      </c>
      <c r="H30" s="72" t="s">
        <v>643</v>
      </c>
      <c r="I30" s="72">
        <v>0</v>
      </c>
      <c r="J30" s="72">
        <v>0</v>
      </c>
      <c r="K30" s="237"/>
      <c r="L30" s="237"/>
      <c r="M30" s="72">
        <v>0</v>
      </c>
      <c r="N30" s="72">
        <v>0</v>
      </c>
      <c r="O30" s="78"/>
      <c r="P30" s="78"/>
      <c r="Q30" s="72">
        <v>1</v>
      </c>
      <c r="R30" s="72">
        <v>1</v>
      </c>
      <c r="S30" s="237"/>
      <c r="T30" s="237"/>
      <c r="U30" s="72">
        <v>0</v>
      </c>
      <c r="V30" s="72">
        <v>0</v>
      </c>
      <c r="W30" s="161"/>
      <c r="X30" s="161"/>
      <c r="Y30" s="72">
        <v>0</v>
      </c>
      <c r="Z30" s="72">
        <v>0</v>
      </c>
      <c r="AA30" s="161"/>
      <c r="AB30" s="161"/>
      <c r="AC30" s="72">
        <v>0</v>
      </c>
      <c r="AD30" s="72">
        <v>0</v>
      </c>
      <c r="AE30" s="161"/>
      <c r="AF30" s="161"/>
      <c r="AG30" s="72">
        <v>0</v>
      </c>
      <c r="AH30" s="72">
        <v>0</v>
      </c>
      <c r="AI30" s="161"/>
      <c r="AJ30" s="161"/>
      <c r="AK30" s="72">
        <v>0</v>
      </c>
      <c r="AL30" s="72">
        <v>0</v>
      </c>
      <c r="AM30" s="161"/>
      <c r="AN30" s="161"/>
      <c r="AO30" s="72">
        <v>0</v>
      </c>
      <c r="AP30" s="72">
        <v>0</v>
      </c>
      <c r="AQ30" s="161"/>
      <c r="AR30" s="161"/>
      <c r="AS30" s="72"/>
      <c r="AT30" s="72"/>
      <c r="AU30" s="161"/>
      <c r="AV30" s="161"/>
      <c r="AW30" s="72"/>
      <c r="AX30" s="72"/>
      <c r="AY30" s="161"/>
      <c r="AZ30" s="161"/>
      <c r="BA30" s="72"/>
      <c r="BB30" s="72"/>
      <c r="BC30" s="161"/>
      <c r="BD30" s="161"/>
      <c r="BE30" s="72"/>
      <c r="BF30" s="72"/>
      <c r="BG30" s="161"/>
      <c r="BH30" s="161"/>
      <c r="BI30" s="72"/>
      <c r="BJ30" s="72"/>
      <c r="BK30" s="161"/>
      <c r="BL30" s="161"/>
      <c r="BM30" s="72"/>
      <c r="BN30" s="72"/>
      <c r="BO30" s="161"/>
      <c r="BP30" s="161"/>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7"/>
      <c r="CT30" s="77"/>
      <c r="CU30" s="72"/>
      <c r="CV30" s="72"/>
      <c r="CW30" s="77"/>
      <c r="CX30" s="77"/>
      <c r="CY30" s="72"/>
      <c r="CZ30" s="72"/>
      <c r="DA30" s="77"/>
      <c r="DB30" s="77"/>
      <c r="DC30" s="72"/>
      <c r="DD30" s="72"/>
      <c r="DE30" s="77"/>
      <c r="DF30" s="77"/>
      <c r="DG30" s="72"/>
      <c r="DH30" s="72"/>
    </row>
    <row r="31" spans="1:113" ht="15.75" customHeight="1" x14ac:dyDescent="0.2">
      <c r="A31" s="241" t="s">
        <v>575</v>
      </c>
      <c r="B31" s="169" t="s">
        <v>602</v>
      </c>
      <c r="C31" s="185"/>
      <c r="D31" s="72" t="s">
        <v>624</v>
      </c>
      <c r="E31" s="117"/>
      <c r="F31" s="117"/>
      <c r="G31" s="72" t="s">
        <v>629</v>
      </c>
      <c r="H31" s="72" t="s">
        <v>635</v>
      </c>
      <c r="I31" s="72">
        <v>0</v>
      </c>
      <c r="J31" s="72">
        <v>0</v>
      </c>
      <c r="K31" s="237"/>
      <c r="L31" s="237"/>
      <c r="M31" s="72">
        <v>0</v>
      </c>
      <c r="N31" s="72">
        <v>0</v>
      </c>
      <c r="O31" s="78"/>
      <c r="P31" s="78"/>
      <c r="Q31" s="72">
        <v>0</v>
      </c>
      <c r="R31" s="72">
        <v>0</v>
      </c>
      <c r="S31" s="237"/>
      <c r="T31" s="237"/>
      <c r="U31" s="72">
        <v>0</v>
      </c>
      <c r="V31" s="72">
        <v>0</v>
      </c>
      <c r="W31" s="161"/>
      <c r="X31" s="161"/>
      <c r="Y31" s="72">
        <v>0</v>
      </c>
      <c r="Z31" s="72">
        <v>0</v>
      </c>
      <c r="AA31" s="161"/>
      <c r="AB31" s="161"/>
      <c r="AC31" s="72">
        <v>0</v>
      </c>
      <c r="AD31" s="72">
        <v>0</v>
      </c>
      <c r="AE31" s="161"/>
      <c r="AF31" s="161"/>
      <c r="AG31" s="72">
        <v>0</v>
      </c>
      <c r="AH31" s="72">
        <v>1</v>
      </c>
      <c r="AI31" s="161"/>
      <c r="AJ31" s="161"/>
      <c r="AK31" s="72">
        <v>0</v>
      </c>
      <c r="AL31" s="72">
        <v>0</v>
      </c>
      <c r="AM31" s="161"/>
      <c r="AN31" s="161"/>
      <c r="AO31" s="72">
        <v>0</v>
      </c>
      <c r="AP31" s="72">
        <v>0</v>
      </c>
      <c r="AQ31" s="161"/>
      <c r="AR31" s="161"/>
      <c r="AS31" s="72">
        <v>0</v>
      </c>
      <c r="AT31" s="72">
        <v>0</v>
      </c>
      <c r="AU31" s="161"/>
      <c r="AV31" s="161"/>
      <c r="AW31" s="72">
        <v>0</v>
      </c>
      <c r="AX31" s="72">
        <v>2</v>
      </c>
      <c r="AY31" s="161"/>
      <c r="AZ31" s="161"/>
      <c r="BA31" s="72">
        <v>0</v>
      </c>
      <c r="BB31" s="72">
        <v>0</v>
      </c>
      <c r="BC31" s="161"/>
      <c r="BD31" s="161"/>
      <c r="BE31" s="72">
        <v>0</v>
      </c>
      <c r="BF31" s="72">
        <v>0</v>
      </c>
      <c r="BG31" s="161"/>
      <c r="BH31" s="161"/>
      <c r="BI31" s="72">
        <v>0</v>
      </c>
      <c r="BJ31" s="72">
        <v>0</v>
      </c>
      <c r="BK31" s="161"/>
      <c r="BL31" s="161"/>
      <c r="BM31" s="72">
        <v>0</v>
      </c>
      <c r="BN31" s="72">
        <v>1</v>
      </c>
      <c r="BO31" s="161"/>
      <c r="BP31" s="161"/>
      <c r="BQ31" s="72">
        <v>1</v>
      </c>
      <c r="BR31" s="72">
        <v>4</v>
      </c>
      <c r="BS31" s="72">
        <v>4</v>
      </c>
      <c r="BT31" s="72">
        <v>5</v>
      </c>
      <c r="BU31" s="72">
        <v>25</v>
      </c>
      <c r="BV31" s="72">
        <v>17</v>
      </c>
      <c r="BW31" s="72">
        <v>5</v>
      </c>
      <c r="BX31" s="72">
        <v>8</v>
      </c>
      <c r="BY31" s="72">
        <v>31</v>
      </c>
      <c r="BZ31" s="72">
        <v>21</v>
      </c>
      <c r="CA31" s="72">
        <v>133</v>
      </c>
      <c r="CB31" s="72">
        <v>63</v>
      </c>
      <c r="CC31" s="72">
        <v>63</v>
      </c>
      <c r="CD31" s="72">
        <v>72</v>
      </c>
      <c r="CE31" s="72">
        <v>123</v>
      </c>
      <c r="CF31" s="72">
        <v>265</v>
      </c>
      <c r="CG31" s="72">
        <v>69</v>
      </c>
      <c r="CH31" s="72">
        <v>104</v>
      </c>
      <c r="CI31" s="72">
        <v>119</v>
      </c>
      <c r="CJ31" s="72">
        <v>55</v>
      </c>
      <c r="CK31" s="72">
        <v>205</v>
      </c>
      <c r="CL31" s="72">
        <v>152</v>
      </c>
      <c r="CM31" s="72">
        <v>289</v>
      </c>
      <c r="CN31" s="72">
        <v>188</v>
      </c>
      <c r="CO31" s="72">
        <v>281</v>
      </c>
      <c r="CP31" s="72">
        <v>127</v>
      </c>
      <c r="CQ31" s="72">
        <v>256</v>
      </c>
      <c r="CR31" s="72">
        <v>132</v>
      </c>
      <c r="CS31" s="77"/>
      <c r="CT31" s="77"/>
      <c r="CU31" s="72">
        <v>133</v>
      </c>
      <c r="CV31" s="72">
        <v>178</v>
      </c>
      <c r="CW31" s="77"/>
      <c r="CX31" s="77"/>
      <c r="CY31" s="72">
        <v>409</v>
      </c>
      <c r="CZ31" s="72">
        <v>516</v>
      </c>
      <c r="DA31" s="77"/>
      <c r="DB31" s="77"/>
      <c r="DC31" s="72">
        <v>14</v>
      </c>
      <c r="DD31" s="72">
        <v>15</v>
      </c>
      <c r="DE31" s="77"/>
      <c r="DF31" s="77"/>
      <c r="DG31" s="72">
        <v>12</v>
      </c>
      <c r="DH31" s="72">
        <v>12</v>
      </c>
    </row>
    <row r="32" spans="1:113" ht="15.75" customHeight="1" x14ac:dyDescent="0.2">
      <c r="A32" s="241" t="s">
        <v>575</v>
      </c>
      <c r="B32" s="169" t="s">
        <v>603</v>
      </c>
      <c r="C32" s="185"/>
      <c r="D32" s="72" t="s">
        <v>624</v>
      </c>
      <c r="E32" s="117"/>
      <c r="F32" s="117"/>
      <c r="G32" s="72" t="s">
        <v>629</v>
      </c>
      <c r="H32" s="72" t="s">
        <v>635</v>
      </c>
      <c r="I32" s="72">
        <v>0</v>
      </c>
      <c r="J32" s="72">
        <v>0</v>
      </c>
      <c r="K32" s="237"/>
      <c r="L32" s="237"/>
      <c r="M32" s="72">
        <v>0</v>
      </c>
      <c r="N32" s="72">
        <v>0</v>
      </c>
      <c r="O32" s="234"/>
      <c r="P32" s="234"/>
      <c r="Q32" s="72">
        <v>0</v>
      </c>
      <c r="R32" s="72">
        <v>0</v>
      </c>
      <c r="S32" s="237"/>
      <c r="T32" s="237"/>
      <c r="U32" s="72">
        <v>0</v>
      </c>
      <c r="V32" s="72">
        <v>0</v>
      </c>
      <c r="W32" s="161"/>
      <c r="X32" s="161"/>
      <c r="Y32" s="72">
        <v>0</v>
      </c>
      <c r="Z32" s="72">
        <v>0</v>
      </c>
      <c r="AA32" s="161"/>
      <c r="AB32" s="161"/>
      <c r="AC32" s="72">
        <v>0</v>
      </c>
      <c r="AD32" s="72">
        <v>0</v>
      </c>
      <c r="AE32" s="161"/>
      <c r="AF32" s="161"/>
      <c r="AG32" s="72">
        <v>0</v>
      </c>
      <c r="AH32" s="72">
        <v>0</v>
      </c>
      <c r="AI32" s="161"/>
      <c r="AJ32" s="161"/>
      <c r="AK32" s="72">
        <v>0</v>
      </c>
      <c r="AL32" s="72">
        <v>0</v>
      </c>
      <c r="AM32" s="161"/>
      <c r="AN32" s="161"/>
      <c r="AO32" s="72">
        <v>0</v>
      </c>
      <c r="AP32" s="72">
        <v>0</v>
      </c>
      <c r="AQ32" s="161"/>
      <c r="AR32" s="161"/>
      <c r="AS32" s="72"/>
      <c r="AT32" s="72"/>
      <c r="AU32" s="161"/>
      <c r="AV32" s="161"/>
      <c r="AW32" s="72"/>
      <c r="AX32" s="72"/>
      <c r="AY32" s="161"/>
      <c r="AZ32" s="161"/>
      <c r="BA32" s="72"/>
      <c r="BB32" s="72"/>
      <c r="BC32" s="161"/>
      <c r="BD32" s="161"/>
      <c r="BE32" s="72"/>
      <c r="BF32" s="72"/>
      <c r="BG32" s="161"/>
      <c r="BH32" s="161"/>
      <c r="BI32" s="72"/>
      <c r="BJ32" s="72"/>
      <c r="BK32" s="161"/>
      <c r="BL32" s="161"/>
      <c r="BM32" s="72"/>
      <c r="BN32" s="72"/>
      <c r="BO32" s="161"/>
      <c r="BP32" s="161"/>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7"/>
      <c r="CT32" s="77"/>
      <c r="CU32" s="72"/>
      <c r="CV32" s="72"/>
      <c r="CW32" s="77"/>
      <c r="CX32" s="77"/>
      <c r="CY32" s="72"/>
      <c r="CZ32" s="72"/>
      <c r="DA32" s="77"/>
      <c r="DB32" s="77"/>
      <c r="DC32" s="72"/>
      <c r="DD32" s="72"/>
      <c r="DE32" s="77"/>
      <c r="DF32" s="77"/>
      <c r="DG32" s="72"/>
      <c r="DH32" s="72"/>
    </row>
    <row r="33" spans="1:113" s="213" customFormat="1" ht="15.75" customHeight="1" x14ac:dyDescent="0.2">
      <c r="A33" s="248" t="s">
        <v>575</v>
      </c>
      <c r="B33" s="249" t="s">
        <v>604</v>
      </c>
      <c r="C33" s="183"/>
      <c r="D33" s="72" t="s">
        <v>625</v>
      </c>
      <c r="E33" s="209"/>
      <c r="F33" s="209"/>
      <c r="G33" s="72" t="s">
        <v>630</v>
      </c>
      <c r="H33" s="72" t="s">
        <v>644</v>
      </c>
      <c r="I33" s="250"/>
      <c r="J33" s="250"/>
      <c r="K33" s="75">
        <v>0</v>
      </c>
      <c r="L33" s="75">
        <v>0</v>
      </c>
      <c r="M33" s="250"/>
      <c r="N33" s="250"/>
      <c r="O33" s="75">
        <v>0</v>
      </c>
      <c r="P33" s="75">
        <v>0</v>
      </c>
      <c r="Q33" s="250"/>
      <c r="R33" s="250"/>
      <c r="S33" s="75">
        <v>0</v>
      </c>
      <c r="T33" s="75">
        <v>1</v>
      </c>
      <c r="U33" s="250"/>
      <c r="V33" s="250"/>
      <c r="W33" s="75">
        <v>0</v>
      </c>
      <c r="X33" s="75">
        <v>1</v>
      </c>
      <c r="Y33" s="236"/>
      <c r="Z33" s="236"/>
      <c r="AA33" s="219"/>
      <c r="AB33" s="219"/>
      <c r="AC33" s="75">
        <v>0</v>
      </c>
      <c r="AD33" s="75">
        <v>0</v>
      </c>
      <c r="AE33" s="219"/>
      <c r="AF33" s="219"/>
      <c r="AG33" s="75">
        <v>0</v>
      </c>
      <c r="AH33" s="75">
        <v>1</v>
      </c>
      <c r="AI33" s="219"/>
      <c r="AJ33" s="219"/>
      <c r="AK33" s="75">
        <v>0</v>
      </c>
      <c r="AL33" s="75">
        <v>0</v>
      </c>
      <c r="AM33" s="219"/>
      <c r="AN33" s="219"/>
      <c r="AO33" s="75">
        <v>0</v>
      </c>
      <c r="AP33" s="75">
        <v>0</v>
      </c>
      <c r="AQ33" s="219"/>
      <c r="AR33" s="219"/>
      <c r="AS33" s="75">
        <v>1</v>
      </c>
      <c r="AT33" s="75">
        <v>0</v>
      </c>
      <c r="AU33" s="219"/>
      <c r="AV33" s="219"/>
      <c r="AW33" s="75">
        <v>1</v>
      </c>
      <c r="AX33" s="75">
        <v>0</v>
      </c>
      <c r="AY33" s="219"/>
      <c r="AZ33" s="219"/>
      <c r="BA33" s="75">
        <v>0</v>
      </c>
      <c r="BB33" s="75">
        <v>0</v>
      </c>
      <c r="BC33" s="219"/>
      <c r="BD33" s="219"/>
      <c r="BE33" s="75">
        <v>0</v>
      </c>
      <c r="BF33" s="75">
        <v>0</v>
      </c>
      <c r="BG33" s="219"/>
      <c r="BH33" s="219"/>
      <c r="BI33" s="75">
        <v>0</v>
      </c>
      <c r="BJ33" s="75">
        <v>0</v>
      </c>
      <c r="BK33" s="219"/>
      <c r="BL33" s="219"/>
      <c r="BM33" s="75">
        <v>0</v>
      </c>
      <c r="BN33" s="75">
        <v>0</v>
      </c>
      <c r="BO33" s="219"/>
      <c r="BP33" s="219"/>
      <c r="BQ33" s="75">
        <v>0</v>
      </c>
      <c r="BR33" s="75">
        <v>0</v>
      </c>
      <c r="BS33" s="75">
        <v>6</v>
      </c>
      <c r="BT33" s="75">
        <v>3</v>
      </c>
      <c r="BU33" s="75">
        <v>7</v>
      </c>
      <c r="BV33" s="75">
        <v>3</v>
      </c>
      <c r="BW33" s="75">
        <v>13</v>
      </c>
      <c r="BX33" s="75">
        <v>2</v>
      </c>
      <c r="BY33" s="214"/>
      <c r="BZ33" s="214"/>
      <c r="CA33" s="214"/>
      <c r="CB33" s="214"/>
      <c r="CC33" s="214"/>
      <c r="CD33" s="214"/>
      <c r="CE33" s="75">
        <v>33</v>
      </c>
      <c r="CF33" s="75">
        <v>12</v>
      </c>
      <c r="CG33" s="75">
        <v>45</v>
      </c>
      <c r="CH33" s="75">
        <v>12</v>
      </c>
      <c r="CI33" s="75">
        <v>21</v>
      </c>
      <c r="CJ33" s="75">
        <v>33</v>
      </c>
      <c r="CK33" s="75">
        <v>12</v>
      </c>
      <c r="CL33" s="75">
        <v>20</v>
      </c>
      <c r="CM33" s="75">
        <v>2</v>
      </c>
      <c r="CN33" s="75">
        <v>15</v>
      </c>
      <c r="CO33" s="75">
        <v>5</v>
      </c>
      <c r="CP33" s="75">
        <v>4</v>
      </c>
      <c r="CQ33" s="214"/>
      <c r="CR33" s="214"/>
      <c r="CS33" s="214"/>
      <c r="CT33" s="214"/>
      <c r="CU33" s="214"/>
      <c r="CV33" s="214"/>
      <c r="CW33" s="214"/>
      <c r="CX33" s="214"/>
      <c r="CY33" s="214"/>
      <c r="CZ33" s="214"/>
      <c r="DA33" s="214"/>
      <c r="DB33" s="214"/>
      <c r="DC33" s="214"/>
      <c r="DD33" s="214"/>
      <c r="DE33" s="214"/>
      <c r="DF33" s="214"/>
      <c r="DG33" s="214"/>
      <c r="DH33" s="214"/>
    </row>
    <row r="34" spans="1:113" ht="15.75" customHeight="1" x14ac:dyDescent="0.2">
      <c r="A34" s="241" t="s">
        <v>575</v>
      </c>
      <c r="B34" s="169" t="s">
        <v>605</v>
      </c>
      <c r="C34" s="185"/>
      <c r="D34" s="72" t="s">
        <v>626</v>
      </c>
      <c r="E34" s="117"/>
      <c r="F34" s="117"/>
      <c r="G34" s="72" t="s">
        <v>631</v>
      </c>
      <c r="H34" s="72" t="s">
        <v>644</v>
      </c>
      <c r="I34" s="237"/>
      <c r="J34" s="237"/>
      <c r="K34" s="72">
        <v>0</v>
      </c>
      <c r="L34" s="72">
        <v>0</v>
      </c>
      <c r="M34" s="237"/>
      <c r="N34" s="237"/>
      <c r="O34" s="72">
        <v>0</v>
      </c>
      <c r="P34" s="72">
        <v>0</v>
      </c>
      <c r="Q34" s="237"/>
      <c r="R34" s="237"/>
      <c r="S34" s="72">
        <v>0</v>
      </c>
      <c r="T34" s="72">
        <v>0</v>
      </c>
      <c r="U34" s="237"/>
      <c r="V34" s="237"/>
      <c r="W34" s="72">
        <v>0</v>
      </c>
      <c r="X34" s="72">
        <v>1</v>
      </c>
      <c r="Y34" s="234"/>
      <c r="Z34" s="234"/>
      <c r="AA34" s="161"/>
      <c r="AB34" s="161"/>
      <c r="AC34" s="72">
        <v>0</v>
      </c>
      <c r="AD34" s="72">
        <v>0</v>
      </c>
      <c r="AE34" s="161"/>
      <c r="AF34" s="161"/>
      <c r="AG34" s="72">
        <v>0</v>
      </c>
      <c r="AH34" s="72">
        <v>0</v>
      </c>
      <c r="AI34" s="161"/>
      <c r="AJ34" s="161"/>
      <c r="AK34" s="72">
        <v>0</v>
      </c>
      <c r="AL34" s="72">
        <v>0</v>
      </c>
      <c r="AM34" s="161"/>
      <c r="AN34" s="161"/>
      <c r="AO34" s="72">
        <v>0</v>
      </c>
      <c r="AP34" s="72">
        <v>0</v>
      </c>
      <c r="AQ34" s="161"/>
      <c r="AR34" s="161"/>
      <c r="AS34" s="72">
        <v>0</v>
      </c>
      <c r="AT34" s="72">
        <v>0</v>
      </c>
      <c r="AU34" s="161"/>
      <c r="AV34" s="161"/>
      <c r="AW34" s="72">
        <v>0</v>
      </c>
      <c r="AX34" s="72">
        <v>0</v>
      </c>
      <c r="AY34" s="161"/>
      <c r="AZ34" s="161"/>
      <c r="BA34" s="72">
        <v>0</v>
      </c>
      <c r="BB34" s="72">
        <v>2</v>
      </c>
      <c r="BC34" s="161"/>
      <c r="BD34" s="161"/>
      <c r="BE34" s="72">
        <v>0</v>
      </c>
      <c r="BF34" s="72">
        <v>0</v>
      </c>
      <c r="BG34" s="161"/>
      <c r="BH34" s="161"/>
      <c r="BI34" s="72">
        <v>0</v>
      </c>
      <c r="BJ34" s="72">
        <v>0</v>
      </c>
      <c r="BK34" s="161"/>
      <c r="BL34" s="161"/>
      <c r="BM34" s="72">
        <v>0</v>
      </c>
      <c r="BN34" s="72">
        <v>0</v>
      </c>
      <c r="BO34" s="161"/>
      <c r="BP34" s="161"/>
      <c r="BQ34" s="72">
        <v>0</v>
      </c>
      <c r="BR34" s="72">
        <v>0</v>
      </c>
      <c r="BS34" s="72">
        <v>2</v>
      </c>
      <c r="BT34" s="72">
        <v>1</v>
      </c>
      <c r="BU34" s="72">
        <v>2</v>
      </c>
      <c r="BV34" s="72">
        <v>0</v>
      </c>
      <c r="BW34" s="72">
        <v>0</v>
      </c>
      <c r="BX34" s="72">
        <v>1</v>
      </c>
      <c r="BY34" s="77"/>
      <c r="BZ34" s="77"/>
      <c r="CA34" s="77"/>
      <c r="CB34" s="77"/>
      <c r="CC34" s="77"/>
      <c r="CD34" s="77"/>
      <c r="CE34" s="72">
        <v>11</v>
      </c>
      <c r="CF34" s="72">
        <v>2</v>
      </c>
      <c r="CG34" s="72">
        <v>33</v>
      </c>
      <c r="CH34" s="72">
        <v>36</v>
      </c>
      <c r="CI34" s="72">
        <v>2</v>
      </c>
      <c r="CJ34" s="72">
        <v>3</v>
      </c>
      <c r="CK34" s="72">
        <v>1</v>
      </c>
      <c r="CL34" s="72">
        <v>4</v>
      </c>
      <c r="CM34" s="72">
        <v>31</v>
      </c>
      <c r="CN34" s="72">
        <v>12</v>
      </c>
      <c r="CO34" s="72">
        <v>22</v>
      </c>
      <c r="CP34" s="72">
        <v>14</v>
      </c>
      <c r="CQ34" s="77"/>
      <c r="CR34" s="77"/>
      <c r="CS34" s="77"/>
      <c r="CT34" s="77"/>
      <c r="CU34" s="77"/>
      <c r="CV34" s="77"/>
      <c r="CW34" s="77"/>
      <c r="CX34" s="77"/>
      <c r="CY34" s="77"/>
      <c r="CZ34" s="77"/>
      <c r="DA34" s="77"/>
      <c r="DB34" s="77"/>
      <c r="DC34" s="77"/>
      <c r="DD34" s="77"/>
      <c r="DE34" s="77"/>
      <c r="DF34" s="77"/>
      <c r="DG34" s="77"/>
      <c r="DH34" s="77"/>
    </row>
    <row r="35" spans="1:113" ht="15.75" customHeight="1" x14ac:dyDescent="0.2">
      <c r="A35" s="241" t="s">
        <v>575</v>
      </c>
      <c r="B35" s="169" t="s">
        <v>606</v>
      </c>
      <c r="C35" s="185"/>
      <c r="D35" s="72" t="s">
        <v>627</v>
      </c>
      <c r="E35" s="117"/>
      <c r="F35" s="117"/>
      <c r="G35" s="72" t="s">
        <v>632</v>
      </c>
      <c r="H35" s="72" t="s">
        <v>645</v>
      </c>
      <c r="I35" s="237"/>
      <c r="J35" s="237"/>
      <c r="K35" s="72">
        <v>0</v>
      </c>
      <c r="L35" s="72">
        <v>0</v>
      </c>
      <c r="M35" s="237"/>
      <c r="N35" s="237"/>
      <c r="O35" s="72">
        <v>0</v>
      </c>
      <c r="P35" s="72">
        <v>0</v>
      </c>
      <c r="Q35" s="237"/>
      <c r="R35" s="237"/>
      <c r="S35" s="72">
        <v>0</v>
      </c>
      <c r="T35" s="72">
        <v>0</v>
      </c>
      <c r="U35" s="237"/>
      <c r="V35" s="237"/>
      <c r="W35" s="72">
        <v>0</v>
      </c>
      <c r="X35" s="72">
        <v>0</v>
      </c>
      <c r="Y35" s="234"/>
      <c r="Z35" s="234"/>
      <c r="AA35" s="161"/>
      <c r="AB35" s="161"/>
      <c r="AC35" s="72">
        <v>0</v>
      </c>
      <c r="AD35" s="72">
        <v>0</v>
      </c>
      <c r="AE35" s="161"/>
      <c r="AF35" s="161"/>
      <c r="AG35" s="72">
        <v>0</v>
      </c>
      <c r="AH35" s="72">
        <v>0</v>
      </c>
      <c r="AI35" s="161"/>
      <c r="AJ35" s="161"/>
      <c r="AK35" s="72">
        <v>0</v>
      </c>
      <c r="AL35" s="72">
        <v>0</v>
      </c>
      <c r="AM35" s="161"/>
      <c r="AN35" s="161"/>
      <c r="AO35" s="72">
        <v>0</v>
      </c>
      <c r="AP35" s="72">
        <v>0</v>
      </c>
      <c r="AQ35" s="161"/>
      <c r="AR35" s="161"/>
      <c r="AS35" s="72">
        <v>0</v>
      </c>
      <c r="AT35" s="72">
        <v>0</v>
      </c>
      <c r="AU35" s="161"/>
      <c r="AV35" s="161"/>
      <c r="AW35" s="72">
        <v>0</v>
      </c>
      <c r="AX35" s="72">
        <v>0</v>
      </c>
      <c r="AY35" s="161"/>
      <c r="AZ35" s="161"/>
      <c r="BA35" s="72">
        <v>0</v>
      </c>
      <c r="BB35" s="72">
        <v>0</v>
      </c>
      <c r="BC35" s="161"/>
      <c r="BD35" s="161"/>
      <c r="BE35" s="72">
        <v>2</v>
      </c>
      <c r="BF35" s="72">
        <v>0</v>
      </c>
      <c r="BG35" s="161"/>
      <c r="BH35" s="161"/>
      <c r="BI35" s="72">
        <v>1</v>
      </c>
      <c r="BJ35" s="72">
        <v>0</v>
      </c>
      <c r="BK35" s="161"/>
      <c r="BL35" s="161"/>
      <c r="BM35" s="72">
        <v>0</v>
      </c>
      <c r="BN35" s="72">
        <v>1</v>
      </c>
      <c r="BO35" s="161"/>
      <c r="BP35" s="161"/>
      <c r="BQ35" s="72">
        <v>0</v>
      </c>
      <c r="BR35" s="72">
        <v>0</v>
      </c>
      <c r="BS35" s="72">
        <v>1</v>
      </c>
      <c r="BT35" s="72">
        <v>0</v>
      </c>
      <c r="BU35" s="72">
        <v>2</v>
      </c>
      <c r="BV35" s="72">
        <v>3</v>
      </c>
      <c r="BW35" s="72">
        <v>3</v>
      </c>
      <c r="BX35" s="72">
        <v>1</v>
      </c>
      <c r="BY35" s="77"/>
      <c r="BZ35" s="77"/>
      <c r="CA35" s="77"/>
      <c r="CB35" s="77"/>
      <c r="CC35" s="77"/>
      <c r="CD35" s="77"/>
      <c r="CE35" s="72">
        <v>23</v>
      </c>
      <c r="CF35" s="72">
        <v>12</v>
      </c>
      <c r="CG35" s="72">
        <v>12</v>
      </c>
      <c r="CH35" s="72">
        <v>13</v>
      </c>
      <c r="CI35" s="72">
        <v>3</v>
      </c>
      <c r="CJ35" s="72">
        <v>13</v>
      </c>
      <c r="CK35" s="72">
        <v>13</v>
      </c>
      <c r="CL35" s="72">
        <v>15</v>
      </c>
      <c r="CM35" s="72">
        <v>2</v>
      </c>
      <c r="CN35" s="72">
        <v>5</v>
      </c>
      <c r="CO35" s="72">
        <v>2</v>
      </c>
      <c r="CP35" s="72">
        <v>5</v>
      </c>
      <c r="CQ35" s="77"/>
      <c r="CR35" s="77"/>
      <c r="CS35" s="77"/>
      <c r="CT35" s="77"/>
      <c r="CU35" s="77"/>
      <c r="CV35" s="77"/>
      <c r="CW35" s="77"/>
      <c r="CX35" s="77"/>
      <c r="CY35" s="77"/>
      <c r="CZ35" s="77"/>
      <c r="DA35" s="77"/>
      <c r="DB35" s="77"/>
      <c r="DC35" s="77"/>
      <c r="DD35" s="77"/>
      <c r="DE35" s="77"/>
      <c r="DF35" s="77"/>
      <c r="DG35" s="77"/>
      <c r="DH35" s="77"/>
      <c r="DI35" s="213"/>
    </row>
    <row r="36" spans="1:113" ht="15.75" customHeight="1" x14ac:dyDescent="0.2">
      <c r="A36" s="241" t="s">
        <v>575</v>
      </c>
      <c r="B36" s="169" t="s">
        <v>607</v>
      </c>
      <c r="C36" s="170"/>
      <c r="D36" s="72" t="s">
        <v>625</v>
      </c>
      <c r="E36" s="117"/>
      <c r="F36" s="117"/>
      <c r="G36" s="72" t="s">
        <v>32</v>
      </c>
      <c r="H36" s="72" t="s">
        <v>646</v>
      </c>
      <c r="I36" s="78"/>
      <c r="J36" s="78"/>
      <c r="K36" s="72">
        <v>0</v>
      </c>
      <c r="L36" s="72">
        <v>0</v>
      </c>
      <c r="M36" s="78"/>
      <c r="N36" s="78"/>
      <c r="O36" s="72">
        <v>0</v>
      </c>
      <c r="P36" s="72">
        <v>0</v>
      </c>
      <c r="Q36" s="78"/>
      <c r="R36" s="78"/>
      <c r="S36" s="72">
        <v>0</v>
      </c>
      <c r="T36" s="72">
        <v>0</v>
      </c>
      <c r="U36" s="78"/>
      <c r="V36" s="78"/>
      <c r="W36" s="72">
        <v>0</v>
      </c>
      <c r="X36" s="72">
        <v>0</v>
      </c>
      <c r="Y36" s="78"/>
      <c r="Z36" s="78"/>
      <c r="AA36" s="161"/>
      <c r="AB36" s="161"/>
      <c r="AC36" s="72">
        <v>0</v>
      </c>
      <c r="AD36" s="72">
        <v>0</v>
      </c>
      <c r="AE36" s="161"/>
      <c r="AF36" s="161"/>
      <c r="AG36" s="72">
        <v>0</v>
      </c>
      <c r="AH36" s="72">
        <v>0</v>
      </c>
      <c r="AI36" s="161"/>
      <c r="AJ36" s="161"/>
      <c r="AK36" s="72">
        <v>0</v>
      </c>
      <c r="AL36" s="72">
        <v>0</v>
      </c>
      <c r="AM36" s="161"/>
      <c r="AN36" s="161"/>
      <c r="AO36" s="72">
        <v>0</v>
      </c>
      <c r="AP36" s="72">
        <v>0</v>
      </c>
      <c r="AQ36" s="161"/>
      <c r="AR36" s="161"/>
      <c r="AS36" s="72">
        <v>0</v>
      </c>
      <c r="AT36" s="72">
        <v>0</v>
      </c>
      <c r="AU36" s="161"/>
      <c r="AV36" s="161"/>
      <c r="AW36" s="72">
        <v>0</v>
      </c>
      <c r="AX36" s="72">
        <v>0</v>
      </c>
      <c r="AY36" s="161"/>
      <c r="AZ36" s="161"/>
      <c r="BA36" s="72">
        <v>0</v>
      </c>
      <c r="BB36" s="72">
        <v>0</v>
      </c>
      <c r="BC36" s="161"/>
      <c r="BD36" s="161"/>
      <c r="BE36" s="72">
        <v>0</v>
      </c>
      <c r="BF36" s="72">
        <v>0</v>
      </c>
      <c r="BG36" s="161"/>
      <c r="BH36" s="161"/>
      <c r="BI36" s="72">
        <v>0</v>
      </c>
      <c r="BJ36" s="72">
        <v>0</v>
      </c>
      <c r="BK36" s="161"/>
      <c r="BL36" s="161"/>
      <c r="BM36" s="72">
        <v>0</v>
      </c>
      <c r="BN36" s="72">
        <v>0</v>
      </c>
      <c r="BO36" s="161"/>
      <c r="BP36" s="161"/>
      <c r="BQ36" s="72">
        <v>0</v>
      </c>
      <c r="BR36" s="72">
        <v>0</v>
      </c>
      <c r="BS36" s="72">
        <v>6</v>
      </c>
      <c r="BT36" s="72">
        <v>2</v>
      </c>
      <c r="BU36" s="72">
        <v>1</v>
      </c>
      <c r="BV36" s="72">
        <v>2</v>
      </c>
      <c r="BW36" s="72">
        <v>2</v>
      </c>
      <c r="BX36" s="72">
        <v>3</v>
      </c>
      <c r="BY36" s="77"/>
      <c r="BZ36" s="77"/>
      <c r="CA36" s="77"/>
      <c r="CB36" s="77"/>
      <c r="CC36" s="77"/>
      <c r="CD36" s="77"/>
      <c r="CE36" s="72">
        <v>11</v>
      </c>
      <c r="CF36" s="72">
        <v>5</v>
      </c>
      <c r="CG36" s="72">
        <v>19</v>
      </c>
      <c r="CH36" s="72">
        <v>10</v>
      </c>
      <c r="CI36" s="72">
        <v>35</v>
      </c>
      <c r="CJ36" s="72">
        <v>41</v>
      </c>
      <c r="CK36" s="72">
        <v>45</v>
      </c>
      <c r="CL36" s="72">
        <v>30</v>
      </c>
      <c r="CM36" s="72">
        <v>45</v>
      </c>
      <c r="CN36" s="72">
        <v>51</v>
      </c>
      <c r="CO36" s="72">
        <v>61</v>
      </c>
      <c r="CP36" s="72">
        <v>15</v>
      </c>
      <c r="CQ36" s="77"/>
      <c r="CR36" s="77"/>
      <c r="CS36" s="77"/>
      <c r="CT36" s="77"/>
      <c r="CU36" s="77"/>
      <c r="CV36" s="77"/>
      <c r="CW36" s="77"/>
      <c r="CX36" s="77"/>
      <c r="CY36" s="77"/>
      <c r="CZ36" s="77"/>
      <c r="DA36" s="77"/>
      <c r="DB36" s="77"/>
      <c r="DC36" s="77"/>
      <c r="DD36" s="77"/>
      <c r="DE36" s="77"/>
      <c r="DF36" s="77"/>
      <c r="DG36" s="77"/>
      <c r="DH36" s="77"/>
    </row>
    <row r="37" spans="1:113" ht="15.75" customHeight="1" x14ac:dyDescent="0.2">
      <c r="A37" s="241" t="s">
        <v>575</v>
      </c>
      <c r="B37" s="169" t="s">
        <v>608</v>
      </c>
      <c r="C37" s="186"/>
      <c r="D37" s="72" t="s">
        <v>624</v>
      </c>
      <c r="E37" s="117"/>
      <c r="F37" s="117"/>
      <c r="G37" s="72" t="s">
        <v>633</v>
      </c>
      <c r="H37" s="72" t="s">
        <v>647</v>
      </c>
      <c r="I37" s="117"/>
      <c r="J37" s="117"/>
      <c r="K37" s="72">
        <v>0</v>
      </c>
      <c r="L37" s="72">
        <v>0</v>
      </c>
      <c r="M37" s="117"/>
      <c r="N37" s="117"/>
      <c r="O37" s="72">
        <v>0</v>
      </c>
      <c r="P37" s="72">
        <v>0</v>
      </c>
      <c r="Q37" s="117"/>
      <c r="R37" s="117"/>
      <c r="S37" s="72">
        <v>1</v>
      </c>
      <c r="T37" s="72">
        <v>0</v>
      </c>
      <c r="U37" s="117"/>
      <c r="V37" s="117"/>
      <c r="W37" s="72">
        <v>0</v>
      </c>
      <c r="X37" s="72">
        <v>0</v>
      </c>
      <c r="Y37" s="78"/>
      <c r="Z37" s="78"/>
      <c r="AA37" s="161"/>
      <c r="AB37" s="161"/>
      <c r="AC37" s="72">
        <v>0</v>
      </c>
      <c r="AD37" s="72">
        <v>0</v>
      </c>
      <c r="AE37" s="161"/>
      <c r="AF37" s="161"/>
      <c r="AG37" s="72">
        <v>0</v>
      </c>
      <c r="AH37" s="72">
        <v>0</v>
      </c>
      <c r="AI37" s="161"/>
      <c r="AJ37" s="161"/>
      <c r="AK37" s="72">
        <v>0</v>
      </c>
      <c r="AL37" s="72">
        <v>0</v>
      </c>
      <c r="AM37" s="161"/>
      <c r="AN37" s="161"/>
      <c r="AO37" s="72">
        <v>0</v>
      </c>
      <c r="AP37" s="72">
        <v>1</v>
      </c>
      <c r="AQ37" s="161"/>
      <c r="AR37" s="161"/>
      <c r="AS37" s="72">
        <v>0</v>
      </c>
      <c r="AT37" s="72">
        <v>1</v>
      </c>
      <c r="AU37" s="161"/>
      <c r="AV37" s="161"/>
      <c r="AW37" s="72">
        <v>0</v>
      </c>
      <c r="AX37" s="72">
        <v>1</v>
      </c>
      <c r="AY37" s="161"/>
      <c r="AZ37" s="161"/>
      <c r="BA37" s="72">
        <v>0</v>
      </c>
      <c r="BB37" s="72">
        <v>0</v>
      </c>
      <c r="BC37" s="161"/>
      <c r="BD37" s="161"/>
      <c r="BE37" s="72">
        <v>0</v>
      </c>
      <c r="BF37" s="72">
        <v>1</v>
      </c>
      <c r="BG37" s="161"/>
      <c r="BH37" s="161"/>
      <c r="BI37" s="72">
        <v>2</v>
      </c>
      <c r="BJ37" s="72">
        <v>2</v>
      </c>
      <c r="BK37" s="161"/>
      <c r="BL37" s="161"/>
      <c r="BM37" s="72">
        <v>1</v>
      </c>
      <c r="BN37" s="72">
        <v>0</v>
      </c>
      <c r="BO37" s="161"/>
      <c r="BP37" s="161"/>
      <c r="BQ37" s="72">
        <v>0</v>
      </c>
      <c r="BR37" s="72">
        <v>0</v>
      </c>
      <c r="BS37" s="72">
        <v>2</v>
      </c>
      <c r="BT37" s="72">
        <v>1</v>
      </c>
      <c r="BU37" s="72">
        <v>4</v>
      </c>
      <c r="BV37" s="72">
        <v>3</v>
      </c>
      <c r="BW37" s="72">
        <v>5</v>
      </c>
      <c r="BX37" s="72">
        <v>2</v>
      </c>
      <c r="BY37" s="77"/>
      <c r="BZ37" s="77"/>
      <c r="CA37" s="77"/>
      <c r="CB37" s="77"/>
      <c r="CC37" s="77"/>
      <c r="CD37" s="77"/>
      <c r="CE37" s="72">
        <v>3</v>
      </c>
      <c r="CF37" s="72">
        <v>1</v>
      </c>
      <c r="CG37" s="72">
        <v>2</v>
      </c>
      <c r="CH37" s="72">
        <v>12</v>
      </c>
      <c r="CI37" s="72">
        <v>2</v>
      </c>
      <c r="CJ37" s="72">
        <v>3</v>
      </c>
      <c r="CK37" s="72">
        <v>2</v>
      </c>
      <c r="CL37" s="72">
        <v>3</v>
      </c>
      <c r="CM37" s="72">
        <v>1</v>
      </c>
      <c r="CN37" s="72">
        <v>0</v>
      </c>
      <c r="CO37" s="72">
        <v>0</v>
      </c>
      <c r="CP37" s="72">
        <v>3</v>
      </c>
      <c r="CQ37" s="77"/>
      <c r="CR37" s="77"/>
      <c r="CS37" s="77"/>
      <c r="CT37" s="77"/>
      <c r="CU37" s="77"/>
      <c r="CV37" s="77"/>
      <c r="CW37" s="77"/>
      <c r="CX37" s="77"/>
      <c r="CY37" s="77"/>
      <c r="CZ37" s="77"/>
      <c r="DA37" s="77"/>
      <c r="DB37" s="77"/>
      <c r="DC37" s="77"/>
      <c r="DD37" s="77"/>
      <c r="DE37" s="77"/>
      <c r="DF37" s="77"/>
      <c r="DG37" s="77"/>
      <c r="DH37" s="77"/>
    </row>
    <row r="38" spans="1:113" ht="15.75" customHeight="1" x14ac:dyDescent="0.2">
      <c r="A38" s="241" t="s">
        <v>575</v>
      </c>
      <c r="B38" s="169" t="s">
        <v>609</v>
      </c>
      <c r="C38" s="187"/>
      <c r="D38" s="72" t="s">
        <v>623</v>
      </c>
      <c r="E38" s="117"/>
      <c r="F38" s="117"/>
      <c r="G38" s="72" t="s">
        <v>474</v>
      </c>
      <c r="H38" s="72" t="s">
        <v>648</v>
      </c>
      <c r="I38" s="240"/>
      <c r="J38" s="240"/>
      <c r="K38" s="72">
        <v>0</v>
      </c>
      <c r="L38" s="72">
        <v>0</v>
      </c>
      <c r="M38" s="240"/>
      <c r="N38" s="240"/>
      <c r="O38" s="72">
        <v>0</v>
      </c>
      <c r="P38" s="72">
        <v>0</v>
      </c>
      <c r="Q38" s="240"/>
      <c r="R38" s="240"/>
      <c r="S38" s="72">
        <v>0</v>
      </c>
      <c r="T38" s="72">
        <v>0</v>
      </c>
      <c r="U38" s="240"/>
      <c r="V38" s="240"/>
      <c r="W38" s="72">
        <v>0</v>
      </c>
      <c r="X38" s="72">
        <v>0</v>
      </c>
      <c r="Y38" s="78"/>
      <c r="Z38" s="78"/>
      <c r="AA38" s="161"/>
      <c r="AB38" s="161"/>
      <c r="AC38" s="72">
        <v>0</v>
      </c>
      <c r="AD38" s="72">
        <v>0</v>
      </c>
      <c r="AE38" s="161"/>
      <c r="AF38" s="161"/>
      <c r="AG38" s="72">
        <v>0</v>
      </c>
      <c r="AH38" s="72">
        <v>0</v>
      </c>
      <c r="AI38" s="161"/>
      <c r="AJ38" s="161"/>
      <c r="AK38" s="72">
        <v>0</v>
      </c>
      <c r="AL38" s="72">
        <v>0</v>
      </c>
      <c r="AM38" s="161"/>
      <c r="AN38" s="161"/>
      <c r="AO38" s="72">
        <v>0</v>
      </c>
      <c r="AP38" s="72">
        <v>0</v>
      </c>
      <c r="AQ38" s="161"/>
      <c r="AR38" s="161"/>
      <c r="AS38" s="72">
        <v>0</v>
      </c>
      <c r="AT38" s="72">
        <v>0</v>
      </c>
      <c r="AU38" s="161"/>
      <c r="AV38" s="161"/>
      <c r="AW38" s="72">
        <v>0</v>
      </c>
      <c r="AX38" s="72">
        <v>0</v>
      </c>
      <c r="AY38" s="161"/>
      <c r="AZ38" s="161"/>
      <c r="BA38" s="72">
        <v>1</v>
      </c>
      <c r="BB38" s="72">
        <v>0</v>
      </c>
      <c r="BC38" s="161"/>
      <c r="BD38" s="161"/>
      <c r="BE38" s="72">
        <v>0</v>
      </c>
      <c r="BF38" s="72">
        <v>0</v>
      </c>
      <c r="BG38" s="161"/>
      <c r="BH38" s="161"/>
      <c r="BI38" s="72">
        <v>2</v>
      </c>
      <c r="BJ38" s="72">
        <v>0</v>
      </c>
      <c r="BK38" s="161"/>
      <c r="BL38" s="161"/>
      <c r="BM38" s="72">
        <v>2</v>
      </c>
      <c r="BN38" s="72">
        <v>1</v>
      </c>
      <c r="BO38" s="161"/>
      <c r="BP38" s="161"/>
      <c r="BQ38" s="72">
        <v>3</v>
      </c>
      <c r="BR38" s="72">
        <v>5</v>
      </c>
      <c r="BS38" s="72">
        <v>3</v>
      </c>
      <c r="BT38" s="72">
        <v>5</v>
      </c>
      <c r="BU38" s="72">
        <v>15</v>
      </c>
      <c r="BV38" s="72">
        <v>3</v>
      </c>
      <c r="BW38" s="72">
        <v>4</v>
      </c>
      <c r="BX38" s="72">
        <v>2</v>
      </c>
      <c r="BY38" s="77"/>
      <c r="BZ38" s="77"/>
      <c r="CA38" s="77"/>
      <c r="CB38" s="77"/>
      <c r="CC38" s="77"/>
      <c r="CD38" s="77"/>
      <c r="CE38" s="72">
        <v>23</v>
      </c>
      <c r="CF38" s="72">
        <v>14</v>
      </c>
      <c r="CG38" s="72">
        <v>22</v>
      </c>
      <c r="CH38" s="72">
        <v>31</v>
      </c>
      <c r="CI38" s="72">
        <v>22</v>
      </c>
      <c r="CJ38" s="72">
        <v>10</v>
      </c>
      <c r="CK38" s="72">
        <v>12</v>
      </c>
      <c r="CL38" s="72">
        <v>34</v>
      </c>
      <c r="CM38" s="72">
        <v>12</v>
      </c>
      <c r="CN38" s="72">
        <v>21</v>
      </c>
      <c r="CO38" s="72">
        <v>33</v>
      </c>
      <c r="CP38" s="72">
        <v>25</v>
      </c>
      <c r="CQ38" s="77"/>
      <c r="CR38" s="77"/>
      <c r="CS38" s="77"/>
      <c r="CT38" s="77"/>
      <c r="CU38" s="77"/>
      <c r="CV38" s="77"/>
      <c r="CW38" s="77"/>
      <c r="CX38" s="77"/>
      <c r="CY38" s="77"/>
      <c r="CZ38" s="77"/>
      <c r="DA38" s="77"/>
      <c r="DB38" s="77"/>
      <c r="DC38" s="77"/>
      <c r="DD38" s="77"/>
      <c r="DE38" s="77"/>
      <c r="DF38" s="77"/>
      <c r="DG38" s="77"/>
      <c r="DH38" s="77"/>
    </row>
    <row r="39" spans="1:113" ht="15.75" customHeight="1" x14ac:dyDescent="0.2">
      <c r="A39" s="241" t="s">
        <v>575</v>
      </c>
      <c r="B39" s="169" t="s">
        <v>610</v>
      </c>
      <c r="C39" s="187"/>
      <c r="D39" s="72" t="s">
        <v>623</v>
      </c>
      <c r="E39" s="117"/>
      <c r="F39" s="117"/>
      <c r="G39" s="72" t="s">
        <v>634</v>
      </c>
      <c r="H39" s="72" t="s">
        <v>648</v>
      </c>
      <c r="I39" s="240"/>
      <c r="J39" s="240"/>
      <c r="K39" s="72">
        <v>0</v>
      </c>
      <c r="L39" s="72">
        <v>0</v>
      </c>
      <c r="M39" s="240"/>
      <c r="N39" s="240"/>
      <c r="O39" s="72">
        <v>0</v>
      </c>
      <c r="P39" s="72">
        <v>0</v>
      </c>
      <c r="Q39" s="240"/>
      <c r="R39" s="240"/>
      <c r="S39" s="72">
        <v>0</v>
      </c>
      <c r="T39" s="72">
        <v>0</v>
      </c>
      <c r="U39" s="240"/>
      <c r="V39" s="240"/>
      <c r="W39" s="72">
        <v>0</v>
      </c>
      <c r="X39" s="72">
        <v>0</v>
      </c>
      <c r="Y39" s="78"/>
      <c r="Z39" s="78"/>
      <c r="AA39" s="161"/>
      <c r="AB39" s="161"/>
      <c r="AC39" s="72">
        <v>0</v>
      </c>
      <c r="AD39" s="72">
        <v>0</v>
      </c>
      <c r="AE39" s="161"/>
      <c r="AF39" s="161"/>
      <c r="AG39" s="72">
        <v>0</v>
      </c>
      <c r="AH39" s="72">
        <v>0</v>
      </c>
      <c r="AI39" s="161"/>
      <c r="AJ39" s="161"/>
      <c r="AK39" s="72">
        <v>0</v>
      </c>
      <c r="AL39" s="72">
        <v>0</v>
      </c>
      <c r="AM39" s="161"/>
      <c r="AN39" s="161"/>
      <c r="AO39" s="72">
        <v>0</v>
      </c>
      <c r="AP39" s="72">
        <v>0</v>
      </c>
      <c r="AQ39" s="161"/>
      <c r="AR39" s="161"/>
      <c r="AS39" s="72">
        <v>1</v>
      </c>
      <c r="AT39" s="72">
        <v>0</v>
      </c>
      <c r="AU39" s="161"/>
      <c r="AV39" s="161"/>
      <c r="AW39" s="72">
        <v>0</v>
      </c>
      <c r="AX39" s="72">
        <v>0</v>
      </c>
      <c r="AY39" s="161"/>
      <c r="AZ39" s="161"/>
      <c r="BA39" s="72">
        <v>0</v>
      </c>
      <c r="BB39" s="72">
        <v>0</v>
      </c>
      <c r="BC39" s="161"/>
      <c r="BD39" s="161"/>
      <c r="BE39" s="72">
        <v>1</v>
      </c>
      <c r="BF39" s="72">
        <v>0</v>
      </c>
      <c r="BG39" s="161"/>
      <c r="BH39" s="161"/>
      <c r="BI39" s="72">
        <v>1</v>
      </c>
      <c r="BJ39" s="72">
        <v>1</v>
      </c>
      <c r="BK39" s="161"/>
      <c r="BL39" s="161"/>
      <c r="BM39" s="72">
        <v>1</v>
      </c>
      <c r="BN39" s="72">
        <v>1</v>
      </c>
      <c r="BO39" s="161"/>
      <c r="BP39" s="161"/>
      <c r="BQ39" s="72">
        <v>2</v>
      </c>
      <c r="BR39" s="72">
        <v>1</v>
      </c>
      <c r="BS39" s="72">
        <v>4</v>
      </c>
      <c r="BT39" s="72">
        <v>2</v>
      </c>
      <c r="BU39" s="72">
        <v>2</v>
      </c>
      <c r="BV39" s="72">
        <v>13</v>
      </c>
      <c r="BW39" s="72">
        <v>0</v>
      </c>
      <c r="BX39" s="72">
        <v>1</v>
      </c>
      <c r="BY39" s="77"/>
      <c r="BZ39" s="77"/>
      <c r="CA39" s="77"/>
      <c r="CB39" s="77"/>
      <c r="CC39" s="77"/>
      <c r="CD39" s="77"/>
      <c r="CE39" s="72">
        <v>12</v>
      </c>
      <c r="CF39" s="72">
        <v>2</v>
      </c>
      <c r="CG39" s="72">
        <v>23</v>
      </c>
      <c r="CH39" s="72">
        <v>24</v>
      </c>
      <c r="CI39" s="72">
        <v>24</v>
      </c>
      <c r="CJ39" s="72">
        <v>23</v>
      </c>
      <c r="CK39" s="72">
        <v>2</v>
      </c>
      <c r="CL39" s="72">
        <v>1</v>
      </c>
      <c r="CM39" s="72">
        <v>3</v>
      </c>
      <c r="CN39" s="72">
        <v>5</v>
      </c>
      <c r="CO39" s="72">
        <v>5</v>
      </c>
      <c r="CP39" s="72">
        <v>9</v>
      </c>
      <c r="CQ39" s="77"/>
      <c r="CR39" s="77"/>
      <c r="CS39" s="77"/>
      <c r="CT39" s="77"/>
      <c r="CU39" s="77"/>
      <c r="CV39" s="77"/>
      <c r="CW39" s="77"/>
      <c r="CX39" s="77"/>
      <c r="CY39" s="77"/>
      <c r="CZ39" s="77"/>
      <c r="DA39" s="77"/>
      <c r="DB39" s="77"/>
      <c r="DC39" s="77"/>
      <c r="DD39" s="77"/>
      <c r="DE39" s="77"/>
      <c r="DF39" s="77"/>
      <c r="DG39" s="77"/>
      <c r="DH39" s="77"/>
    </row>
    <row r="40" spans="1:113" ht="15.75" customHeight="1" x14ac:dyDescent="0.2">
      <c r="A40" s="184"/>
      <c r="B40" s="77"/>
      <c r="D40" s="214"/>
      <c r="I40" s="161"/>
      <c r="J40" s="161"/>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78"/>
      <c r="AV40" s="78"/>
      <c r="AW40" s="117"/>
      <c r="AX40" s="117"/>
      <c r="AY40" s="161"/>
      <c r="AZ40" s="161"/>
      <c r="BA40" s="117"/>
      <c r="BB40" s="117"/>
      <c r="BC40" s="117"/>
      <c r="BD40" s="117"/>
      <c r="BE40" s="78"/>
      <c r="BF40" s="78"/>
      <c r="BG40" s="78"/>
      <c r="BH40" s="78"/>
      <c r="BI40" s="117"/>
      <c r="BJ40" s="117"/>
      <c r="BK40" s="117"/>
      <c r="BL40" s="117"/>
      <c r="BM40" s="117"/>
      <c r="BN40" s="117"/>
      <c r="BO40" s="78"/>
      <c r="BP40" s="78"/>
      <c r="BQ40" s="78"/>
      <c r="BR40" s="78"/>
      <c r="BS40" s="78"/>
      <c r="BT40" s="78"/>
      <c r="BU40" s="78"/>
      <c r="BV40" s="78"/>
      <c r="BW40" s="78"/>
      <c r="BX40" s="78"/>
      <c r="BY40" s="78"/>
      <c r="BZ40" s="78"/>
      <c r="CA40" s="78"/>
      <c r="CB40" s="78"/>
      <c r="CC40" s="78"/>
      <c r="CD40" s="117"/>
      <c r="CE40" s="78"/>
      <c r="CF40" s="117"/>
      <c r="CG40" s="78"/>
      <c r="CH40" s="117"/>
      <c r="CI40" s="78"/>
      <c r="CJ40" s="117"/>
      <c r="CK40" s="78"/>
      <c r="CL40" s="117"/>
      <c r="CM40" s="78"/>
      <c r="CN40" s="117"/>
      <c r="CO40" s="77"/>
      <c r="CP40" s="117"/>
      <c r="CQ40" s="77"/>
      <c r="CR40" s="117"/>
      <c r="CS40" s="77"/>
      <c r="CT40" s="117"/>
      <c r="CU40" s="77"/>
      <c r="CV40" s="117"/>
      <c r="CW40" s="77"/>
      <c r="CX40" s="117"/>
      <c r="CY40" s="77"/>
      <c r="CZ40" s="117"/>
      <c r="DA40" s="77"/>
      <c r="DB40" s="117"/>
      <c r="DC40" s="77"/>
      <c r="DD40" s="117"/>
      <c r="DE40" s="77"/>
      <c r="DF40" s="117"/>
      <c r="DG40" s="77"/>
      <c r="DH40" s="117"/>
      <c r="DI40" s="213"/>
    </row>
    <row r="41" spans="1:113" ht="15.75" customHeight="1" x14ac:dyDescent="0.2">
      <c r="AS41" s="117"/>
      <c r="AT41" s="117"/>
      <c r="AU41" s="117"/>
      <c r="AV41" s="117"/>
      <c r="AW41" s="117"/>
      <c r="AX41" s="117"/>
      <c r="AY41" s="161"/>
      <c r="AZ41" s="161"/>
      <c r="BA41" s="117"/>
      <c r="BB41" s="117"/>
      <c r="BC41" s="117"/>
      <c r="BD41" s="117"/>
      <c r="BE41" s="78"/>
      <c r="BF41" s="78"/>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239"/>
      <c r="CP41" s="117"/>
      <c r="CQ41" s="77"/>
      <c r="CR41" s="117"/>
      <c r="CS41" s="77"/>
      <c r="CT41" s="117"/>
      <c r="CU41" s="77"/>
      <c r="CV41" s="117"/>
      <c r="CW41" s="77"/>
      <c r="CX41" s="117"/>
      <c r="CY41" s="77"/>
      <c r="CZ41" s="117"/>
      <c r="DA41" s="77"/>
      <c r="DB41" s="117"/>
      <c r="DC41" s="77"/>
      <c r="DD41" s="117"/>
      <c r="DE41" s="77"/>
      <c r="DF41" s="117"/>
      <c r="DG41" s="215"/>
      <c r="DH41" s="117"/>
      <c r="DI41" s="213"/>
    </row>
    <row r="42" spans="1:113" ht="15.75" customHeight="1" x14ac:dyDescent="0.2">
      <c r="I42" s="189" t="s">
        <v>133</v>
      </c>
      <c r="AS42" s="117"/>
      <c r="AT42" s="117"/>
      <c r="AU42" s="117"/>
      <c r="AV42" s="117"/>
      <c r="AW42" s="117"/>
      <c r="AX42" s="117"/>
      <c r="AY42" s="161"/>
      <c r="AZ42" s="161"/>
      <c r="BA42" s="117"/>
      <c r="BB42" s="117"/>
      <c r="BC42" s="117"/>
      <c r="BD42" s="117"/>
      <c r="BE42" s="78"/>
      <c r="BF42" s="78"/>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77"/>
      <c r="CR42" s="117"/>
      <c r="CS42" s="77"/>
      <c r="CT42" s="117"/>
      <c r="CU42" s="77"/>
      <c r="CV42" s="117"/>
      <c r="CW42" s="77"/>
      <c r="CX42" s="117"/>
      <c r="CY42" s="77"/>
      <c r="CZ42" s="117"/>
      <c r="DA42" s="77"/>
      <c r="DB42" s="117"/>
      <c r="DC42" s="77"/>
      <c r="DD42" s="117"/>
      <c r="DE42" s="77"/>
      <c r="DF42" s="117"/>
      <c r="DG42" s="215"/>
      <c r="DH42" s="117"/>
    </row>
    <row r="43" spans="1:113" ht="15.75" customHeight="1" x14ac:dyDescent="0.2">
      <c r="I43" s="188">
        <f>SUM(I5:I39)</f>
        <v>0</v>
      </c>
      <c r="J43" s="253">
        <f t="shared" ref="J43:BU43" si="0">SUM(J5:J39)</f>
        <v>0</v>
      </c>
      <c r="K43" s="253">
        <f t="shared" si="0"/>
        <v>0</v>
      </c>
      <c r="L43" s="253">
        <f t="shared" si="0"/>
        <v>0</v>
      </c>
      <c r="M43" s="253">
        <f t="shared" si="0"/>
        <v>0</v>
      </c>
      <c r="N43" s="253">
        <f t="shared" si="0"/>
        <v>0</v>
      </c>
      <c r="O43" s="253">
        <f t="shared" si="0"/>
        <v>0</v>
      </c>
      <c r="P43" s="253">
        <f t="shared" si="0"/>
        <v>0</v>
      </c>
      <c r="Q43" s="253">
        <f t="shared" si="0"/>
        <v>21</v>
      </c>
      <c r="R43" s="253">
        <f t="shared" si="0"/>
        <v>29</v>
      </c>
      <c r="S43" s="253">
        <f t="shared" si="0"/>
        <v>1</v>
      </c>
      <c r="T43" s="253">
        <f t="shared" si="0"/>
        <v>1</v>
      </c>
      <c r="U43" s="253">
        <f t="shared" si="0"/>
        <v>0</v>
      </c>
      <c r="V43" s="253">
        <f t="shared" si="0"/>
        <v>4</v>
      </c>
      <c r="W43" s="253">
        <f t="shared" si="0"/>
        <v>0</v>
      </c>
      <c r="X43" s="253">
        <f t="shared" si="0"/>
        <v>2</v>
      </c>
      <c r="Y43" s="253">
        <f t="shared" si="0"/>
        <v>0</v>
      </c>
      <c r="Z43" s="253">
        <f t="shared" si="0"/>
        <v>6</v>
      </c>
      <c r="AA43" s="253">
        <f t="shared" si="0"/>
        <v>0</v>
      </c>
      <c r="AB43" s="253">
        <f t="shared" si="0"/>
        <v>0</v>
      </c>
      <c r="AC43" s="253">
        <f t="shared" si="0"/>
        <v>2</v>
      </c>
      <c r="AD43" s="253">
        <f t="shared" si="0"/>
        <v>1</v>
      </c>
      <c r="AE43" s="253">
        <f t="shared" si="0"/>
        <v>0</v>
      </c>
      <c r="AF43" s="253">
        <f t="shared" si="0"/>
        <v>0</v>
      </c>
      <c r="AG43" s="253">
        <f t="shared" si="0"/>
        <v>1</v>
      </c>
      <c r="AH43" s="253">
        <f t="shared" si="0"/>
        <v>3</v>
      </c>
      <c r="AI43" s="253">
        <f t="shared" si="0"/>
        <v>0</v>
      </c>
      <c r="AJ43" s="253">
        <f t="shared" si="0"/>
        <v>0</v>
      </c>
      <c r="AK43" s="253">
        <f t="shared" si="0"/>
        <v>0</v>
      </c>
      <c r="AL43" s="253">
        <f t="shared" si="0"/>
        <v>0</v>
      </c>
      <c r="AM43" s="253">
        <f t="shared" si="0"/>
        <v>0</v>
      </c>
      <c r="AN43" s="253">
        <f t="shared" si="0"/>
        <v>0</v>
      </c>
      <c r="AO43" s="253">
        <f t="shared" si="0"/>
        <v>0</v>
      </c>
      <c r="AP43" s="253">
        <f t="shared" si="0"/>
        <v>1</v>
      </c>
      <c r="AQ43" s="253">
        <f t="shared" si="0"/>
        <v>0</v>
      </c>
      <c r="AR43" s="253">
        <f t="shared" si="0"/>
        <v>0</v>
      </c>
      <c r="AS43" s="253">
        <f t="shared" si="0"/>
        <v>2</v>
      </c>
      <c r="AT43" s="253">
        <f t="shared" si="0"/>
        <v>6</v>
      </c>
      <c r="AU43" s="253">
        <f t="shared" si="0"/>
        <v>0</v>
      </c>
      <c r="AV43" s="253">
        <f t="shared" si="0"/>
        <v>0</v>
      </c>
      <c r="AW43" s="253">
        <f t="shared" si="0"/>
        <v>1</v>
      </c>
      <c r="AX43" s="253">
        <f t="shared" si="0"/>
        <v>3</v>
      </c>
      <c r="AY43" s="253">
        <f t="shared" si="0"/>
        <v>0</v>
      </c>
      <c r="AZ43" s="253">
        <f t="shared" si="0"/>
        <v>0</v>
      </c>
      <c r="BA43" s="253">
        <f t="shared" si="0"/>
        <v>1</v>
      </c>
      <c r="BB43" s="253">
        <f t="shared" si="0"/>
        <v>2</v>
      </c>
      <c r="BC43" s="253">
        <f t="shared" si="0"/>
        <v>0</v>
      </c>
      <c r="BD43" s="253">
        <f t="shared" si="0"/>
        <v>0</v>
      </c>
      <c r="BE43" s="253">
        <f t="shared" si="0"/>
        <v>3</v>
      </c>
      <c r="BF43" s="253">
        <f t="shared" si="0"/>
        <v>1</v>
      </c>
      <c r="BG43" s="253">
        <f t="shared" si="0"/>
        <v>0</v>
      </c>
      <c r="BH43" s="253">
        <f t="shared" si="0"/>
        <v>0</v>
      </c>
      <c r="BI43" s="253">
        <f t="shared" si="0"/>
        <v>10</v>
      </c>
      <c r="BJ43" s="253">
        <f t="shared" si="0"/>
        <v>6</v>
      </c>
      <c r="BK43" s="253">
        <f t="shared" si="0"/>
        <v>0</v>
      </c>
      <c r="BL43" s="253">
        <f t="shared" si="0"/>
        <v>0</v>
      </c>
      <c r="BM43" s="253">
        <f t="shared" si="0"/>
        <v>20</v>
      </c>
      <c r="BN43" s="253">
        <f t="shared" si="0"/>
        <v>30</v>
      </c>
      <c r="BO43" s="253">
        <f t="shared" si="0"/>
        <v>0</v>
      </c>
      <c r="BP43" s="253">
        <f t="shared" si="0"/>
        <v>0</v>
      </c>
      <c r="BQ43" s="253">
        <f t="shared" si="0"/>
        <v>92</v>
      </c>
      <c r="BR43" s="253">
        <f t="shared" si="0"/>
        <v>237</v>
      </c>
      <c r="BS43" s="253">
        <f t="shared" si="0"/>
        <v>370</v>
      </c>
      <c r="BT43" s="253">
        <f t="shared" si="0"/>
        <v>593</v>
      </c>
      <c r="BU43" s="253">
        <f t="shared" si="0"/>
        <v>922</v>
      </c>
      <c r="BV43" s="253">
        <f t="shared" ref="BV43:DH43" si="1">SUM(BV5:BV39)</f>
        <v>1151</v>
      </c>
      <c r="BW43" s="253">
        <f t="shared" si="1"/>
        <v>1714</v>
      </c>
      <c r="BX43" s="253">
        <f t="shared" si="1"/>
        <v>1907</v>
      </c>
      <c r="BY43" s="253">
        <f t="shared" si="1"/>
        <v>1967</v>
      </c>
      <c r="BZ43" s="253">
        <f t="shared" si="1"/>
        <v>1575</v>
      </c>
      <c r="CA43" s="253">
        <f t="shared" si="1"/>
        <v>1083</v>
      </c>
      <c r="CB43" s="253">
        <f t="shared" si="1"/>
        <v>2388</v>
      </c>
      <c r="CC43" s="253">
        <f t="shared" si="1"/>
        <v>2817</v>
      </c>
      <c r="CD43" s="253">
        <f t="shared" si="1"/>
        <v>2185</v>
      </c>
      <c r="CE43" s="253">
        <f t="shared" si="1"/>
        <v>2982</v>
      </c>
      <c r="CF43" s="253">
        <f t="shared" si="1"/>
        <v>3097</v>
      </c>
      <c r="CG43" s="253">
        <f t="shared" si="1"/>
        <v>1905</v>
      </c>
      <c r="CH43" s="253">
        <f t="shared" si="1"/>
        <v>2062</v>
      </c>
      <c r="CI43" s="253">
        <f t="shared" si="1"/>
        <v>2896</v>
      </c>
      <c r="CJ43" s="253">
        <f t="shared" si="1"/>
        <v>2258</v>
      </c>
      <c r="CK43" s="253">
        <f t="shared" si="1"/>
        <v>3546</v>
      </c>
      <c r="CL43" s="253">
        <f t="shared" si="1"/>
        <v>3302</v>
      </c>
      <c r="CM43" s="253">
        <f t="shared" si="1"/>
        <v>4063</v>
      </c>
      <c r="CN43" s="253">
        <f t="shared" si="1"/>
        <v>3547</v>
      </c>
      <c r="CO43" s="253">
        <f t="shared" si="1"/>
        <v>4065</v>
      </c>
      <c r="CP43" s="253">
        <f t="shared" si="1"/>
        <v>2709</v>
      </c>
      <c r="CQ43" s="253">
        <f t="shared" si="1"/>
        <v>3839</v>
      </c>
      <c r="CR43" s="253">
        <f t="shared" si="1"/>
        <v>2621</v>
      </c>
      <c r="CS43" s="253">
        <f t="shared" si="1"/>
        <v>0</v>
      </c>
      <c r="CT43" s="253">
        <f t="shared" si="1"/>
        <v>0</v>
      </c>
      <c r="CU43" s="253">
        <f t="shared" si="1"/>
        <v>7067</v>
      </c>
      <c r="CV43" s="253">
        <f t="shared" si="1"/>
        <v>4773</v>
      </c>
      <c r="CW43" s="253">
        <f t="shared" si="1"/>
        <v>0</v>
      </c>
      <c r="CX43" s="253">
        <f t="shared" si="1"/>
        <v>0</v>
      </c>
      <c r="CY43" s="253">
        <f t="shared" si="1"/>
        <v>7706</v>
      </c>
      <c r="CZ43" s="253">
        <f t="shared" si="1"/>
        <v>8416</v>
      </c>
      <c r="DA43" s="253">
        <f t="shared" si="1"/>
        <v>0</v>
      </c>
      <c r="DB43" s="253">
        <f t="shared" si="1"/>
        <v>0</v>
      </c>
      <c r="DC43" s="253">
        <f t="shared" si="1"/>
        <v>467</v>
      </c>
      <c r="DD43" s="253">
        <f t="shared" si="1"/>
        <v>723</v>
      </c>
      <c r="DE43" s="253">
        <f t="shared" si="1"/>
        <v>0</v>
      </c>
      <c r="DF43" s="253">
        <f t="shared" si="1"/>
        <v>0</v>
      </c>
      <c r="DG43" s="253">
        <f t="shared" si="1"/>
        <v>335</v>
      </c>
      <c r="DH43" s="253">
        <f t="shared" si="1"/>
        <v>546</v>
      </c>
    </row>
    <row r="44" spans="1:113" ht="15.75" customHeight="1" x14ac:dyDescent="0.2">
      <c r="I44" s="291">
        <f>SUM(I43:J43)</f>
        <v>0</v>
      </c>
      <c r="J44" s="291"/>
      <c r="K44" s="291">
        <f t="shared" ref="K44" si="2">SUM(K43:L43)</f>
        <v>0</v>
      </c>
      <c r="L44" s="291"/>
      <c r="M44" s="291">
        <f t="shared" ref="M44" si="3">SUM(M43:N43)</f>
        <v>0</v>
      </c>
      <c r="N44" s="291"/>
      <c r="O44" s="291">
        <f t="shared" ref="O44" si="4">SUM(O43:P43)</f>
        <v>0</v>
      </c>
      <c r="P44" s="291"/>
      <c r="Q44" s="291">
        <f t="shared" ref="Q44" si="5">SUM(Q43:R43)</f>
        <v>50</v>
      </c>
      <c r="R44" s="291"/>
      <c r="S44" s="291">
        <f t="shared" ref="S44" si="6">SUM(S43:T43)</f>
        <v>2</v>
      </c>
      <c r="T44" s="291"/>
      <c r="U44" s="291">
        <f t="shared" ref="U44" si="7">SUM(U43:V43)</f>
        <v>4</v>
      </c>
      <c r="V44" s="291"/>
      <c r="W44" s="291">
        <f t="shared" ref="W44" si="8">SUM(W43:X43)</f>
        <v>2</v>
      </c>
      <c r="X44" s="291"/>
      <c r="Y44" s="291">
        <f t="shared" ref="Y44" si="9">SUM(Y43:Z43)</f>
        <v>6</v>
      </c>
      <c r="Z44" s="291"/>
      <c r="AA44" s="291">
        <f t="shared" ref="AA44" si="10">SUM(AA43:AB43)</f>
        <v>0</v>
      </c>
      <c r="AB44" s="291"/>
      <c r="AC44" s="291">
        <f t="shared" ref="AC44" si="11">SUM(AC43:AD43)</f>
        <v>3</v>
      </c>
      <c r="AD44" s="291"/>
      <c r="AE44" s="291">
        <f t="shared" ref="AE44" si="12">SUM(AE43:AF43)</f>
        <v>0</v>
      </c>
      <c r="AF44" s="291"/>
      <c r="AG44" s="291">
        <f t="shared" ref="AG44" si="13">SUM(AG43:AH43)</f>
        <v>4</v>
      </c>
      <c r="AH44" s="291"/>
      <c r="AI44" s="291">
        <f t="shared" ref="AI44" si="14">SUM(AI43:AJ43)</f>
        <v>0</v>
      </c>
      <c r="AJ44" s="291"/>
      <c r="AK44" s="291">
        <f t="shared" ref="AK44" si="15">SUM(AK43:AL43)</f>
        <v>0</v>
      </c>
      <c r="AL44" s="291"/>
      <c r="AM44" s="291">
        <f t="shared" ref="AM44" si="16">SUM(AM43:AN43)</f>
        <v>0</v>
      </c>
      <c r="AN44" s="291"/>
      <c r="AO44" s="291">
        <f t="shared" ref="AO44" si="17">SUM(AO43:AP43)</f>
        <v>1</v>
      </c>
      <c r="AP44" s="291"/>
      <c r="AQ44" s="291">
        <f>SUM(AQ43:AR43)</f>
        <v>0</v>
      </c>
      <c r="AR44" s="291"/>
      <c r="AS44" s="291">
        <f t="shared" ref="AS44" si="18">SUM(AS43:AT43)</f>
        <v>8</v>
      </c>
      <c r="AT44" s="291"/>
      <c r="AU44" s="291">
        <f t="shared" ref="AU44" si="19">SUM(AU43:AV43)</f>
        <v>0</v>
      </c>
      <c r="AV44" s="291"/>
      <c r="AW44" s="291">
        <f t="shared" ref="AW44" si="20">SUM(AW43:AX43)</f>
        <v>4</v>
      </c>
      <c r="AX44" s="291"/>
      <c r="AY44" s="291">
        <f t="shared" ref="AY44" si="21">SUM(AY43:AZ43)</f>
        <v>0</v>
      </c>
      <c r="AZ44" s="291"/>
      <c r="BA44" s="291">
        <f t="shared" ref="BA44" si="22">SUM(BA43:BB43)</f>
        <v>3</v>
      </c>
      <c r="BB44" s="291"/>
      <c r="BC44" s="291">
        <f t="shared" ref="BC44" si="23">SUM(BC43:BD43)</f>
        <v>0</v>
      </c>
      <c r="BD44" s="291"/>
      <c r="BE44" s="291">
        <f t="shared" ref="BE44" si="24">SUM(BE43:BF43)</f>
        <v>4</v>
      </c>
      <c r="BF44" s="291"/>
      <c r="BG44" s="291">
        <f t="shared" ref="BG44" si="25">SUM(BG43:BH43)</f>
        <v>0</v>
      </c>
      <c r="BH44" s="291"/>
      <c r="BI44" s="291">
        <f>SUM(BI43:BJ43)</f>
        <v>16</v>
      </c>
      <c r="BJ44" s="291"/>
      <c r="BK44" s="291">
        <f t="shared" ref="BK44" si="26">SUM(BK43:BL43)</f>
        <v>0</v>
      </c>
      <c r="BL44" s="291"/>
      <c r="BM44" s="291">
        <f t="shared" ref="BM44" si="27">SUM(BM43:BN43)</f>
        <v>50</v>
      </c>
      <c r="BN44" s="291"/>
      <c r="BO44" s="291">
        <f t="shared" ref="BO44" si="28">SUM(BO43:BP43)</f>
        <v>0</v>
      </c>
      <c r="BP44" s="291"/>
      <c r="BQ44" s="291">
        <f>SUM(BQ43:BR43)</f>
        <v>329</v>
      </c>
      <c r="BR44" s="291"/>
      <c r="BS44" s="291">
        <f t="shared" ref="BS44" si="29">SUM(BS43:BT43)</f>
        <v>963</v>
      </c>
      <c r="BT44" s="291"/>
      <c r="BU44" s="291">
        <f t="shared" ref="BU44" si="30">SUM(BU43:BV43)</f>
        <v>2073</v>
      </c>
      <c r="BV44" s="291"/>
      <c r="BW44" s="291">
        <f t="shared" ref="BW44" si="31">SUM(BW43:BX43)</f>
        <v>3621</v>
      </c>
      <c r="BX44" s="291"/>
      <c r="BY44" s="291">
        <f t="shared" ref="BY44" si="32">SUM(BY43:BZ43)</f>
        <v>3542</v>
      </c>
      <c r="BZ44" s="291"/>
      <c r="CA44" s="291">
        <f t="shared" ref="CA44" si="33">SUM(CA43:CB43)</f>
        <v>3471</v>
      </c>
      <c r="CB44" s="291"/>
      <c r="CC44" s="291">
        <f t="shared" ref="CC44" si="34">SUM(CC43:CD43)</f>
        <v>5002</v>
      </c>
      <c r="CD44" s="291"/>
      <c r="CE44" s="291">
        <f t="shared" ref="CE44" si="35">SUM(CE43:CF43)</f>
        <v>6079</v>
      </c>
      <c r="CF44" s="291"/>
      <c r="CG44" s="291">
        <f t="shared" ref="CG44" si="36">SUM(CG43:CH43)</f>
        <v>3967</v>
      </c>
      <c r="CH44" s="291"/>
      <c r="CI44" s="291">
        <f t="shared" ref="CI44" si="37">SUM(CI43:CJ43)</f>
        <v>5154</v>
      </c>
      <c r="CJ44" s="291"/>
      <c r="CK44" s="291">
        <f t="shared" ref="CK44" si="38">SUM(CK43:CL43)</f>
        <v>6848</v>
      </c>
      <c r="CL44" s="291"/>
      <c r="CM44" s="291">
        <f t="shared" ref="CM44" si="39">SUM(CM43:CN43)</f>
        <v>7610</v>
      </c>
      <c r="CN44" s="291"/>
      <c r="CO44" s="291">
        <f t="shared" ref="CO44" si="40">SUM(CO43:CP43)</f>
        <v>6774</v>
      </c>
      <c r="CP44" s="291"/>
      <c r="CQ44" s="291">
        <f t="shared" ref="CQ44" si="41">SUM(CQ43:CR43)</f>
        <v>6460</v>
      </c>
      <c r="CR44" s="291"/>
      <c r="CS44" s="291">
        <f t="shared" ref="CS44" si="42">SUM(CS43:CT43)</f>
        <v>0</v>
      </c>
      <c r="CT44" s="291"/>
      <c r="CU44" s="291">
        <f t="shared" ref="CU44" si="43">SUM(CU43:CV43)</f>
        <v>11840</v>
      </c>
      <c r="CV44" s="291"/>
      <c r="CW44" s="291">
        <f t="shared" ref="CW44" si="44">SUM(CW43:CX43)</f>
        <v>0</v>
      </c>
      <c r="CX44" s="291"/>
      <c r="CY44" s="291">
        <f t="shared" ref="CY44" si="45">SUM(CY43:CZ43)</f>
        <v>16122</v>
      </c>
      <c r="CZ44" s="291"/>
      <c r="DA44" s="291">
        <f t="shared" ref="DA44" si="46">SUM(DA43:DB43)</f>
        <v>0</v>
      </c>
      <c r="DB44" s="291"/>
      <c r="DC44" s="291">
        <f t="shared" ref="DC44" si="47">SUM(DC43:DD43)</f>
        <v>1190</v>
      </c>
      <c r="DD44" s="291"/>
      <c r="DE44" s="291">
        <f t="shared" ref="DE44" si="48">SUM(DE43:DF43)</f>
        <v>0</v>
      </c>
      <c r="DF44" s="291"/>
      <c r="DG44" s="291">
        <f t="shared" ref="DG44" si="49">SUM(DG43:DH43)</f>
        <v>881</v>
      </c>
      <c r="DH44" s="291"/>
    </row>
    <row r="46" spans="1:113" ht="15.75" customHeight="1" x14ac:dyDescent="0.2">
      <c r="I46" s="189" t="s">
        <v>129</v>
      </c>
    </row>
    <row r="47" spans="1:113" ht="15.75" customHeight="1" x14ac:dyDescent="0.2">
      <c r="I47" s="188">
        <f t="shared" ref="I47:AN47" si="50">COUNT(I5:I39)</f>
        <v>28</v>
      </c>
      <c r="J47" s="188">
        <f t="shared" si="50"/>
        <v>28</v>
      </c>
      <c r="K47" s="188">
        <f t="shared" si="50"/>
        <v>7</v>
      </c>
      <c r="L47" s="188">
        <f t="shared" si="50"/>
        <v>7</v>
      </c>
      <c r="M47" s="188">
        <f t="shared" si="50"/>
        <v>28</v>
      </c>
      <c r="N47" s="188">
        <f t="shared" si="50"/>
        <v>28</v>
      </c>
      <c r="O47" s="188">
        <f t="shared" si="50"/>
        <v>7</v>
      </c>
      <c r="P47" s="188">
        <f t="shared" si="50"/>
        <v>7</v>
      </c>
      <c r="Q47" s="188">
        <f t="shared" si="50"/>
        <v>28</v>
      </c>
      <c r="R47" s="188">
        <f t="shared" si="50"/>
        <v>28</v>
      </c>
      <c r="S47" s="188">
        <f t="shared" si="50"/>
        <v>7</v>
      </c>
      <c r="T47" s="188">
        <f t="shared" si="50"/>
        <v>7</v>
      </c>
      <c r="U47" s="188">
        <f t="shared" si="50"/>
        <v>28</v>
      </c>
      <c r="V47" s="188">
        <f t="shared" si="50"/>
        <v>28</v>
      </c>
      <c r="W47" s="188">
        <f t="shared" si="50"/>
        <v>7</v>
      </c>
      <c r="X47" s="188">
        <f t="shared" si="50"/>
        <v>7</v>
      </c>
      <c r="Y47" s="188">
        <f t="shared" si="50"/>
        <v>28</v>
      </c>
      <c r="Z47" s="188">
        <f t="shared" si="50"/>
        <v>28</v>
      </c>
      <c r="AA47" s="188">
        <f t="shared" si="50"/>
        <v>0</v>
      </c>
      <c r="AB47" s="188">
        <f t="shared" si="50"/>
        <v>0</v>
      </c>
      <c r="AC47" s="188">
        <f t="shared" si="50"/>
        <v>35</v>
      </c>
      <c r="AD47" s="188">
        <f t="shared" si="50"/>
        <v>35</v>
      </c>
      <c r="AE47" s="188">
        <f t="shared" si="50"/>
        <v>0</v>
      </c>
      <c r="AF47" s="188">
        <f t="shared" si="50"/>
        <v>0</v>
      </c>
      <c r="AG47" s="188">
        <f t="shared" si="50"/>
        <v>35</v>
      </c>
      <c r="AH47" s="188">
        <f t="shared" si="50"/>
        <v>35</v>
      </c>
      <c r="AI47" s="188">
        <f t="shared" si="50"/>
        <v>0</v>
      </c>
      <c r="AJ47" s="188">
        <f t="shared" si="50"/>
        <v>0</v>
      </c>
      <c r="AK47" s="188">
        <f t="shared" si="50"/>
        <v>35</v>
      </c>
      <c r="AL47" s="188">
        <f t="shared" si="50"/>
        <v>35</v>
      </c>
      <c r="AM47" s="188">
        <f t="shared" si="50"/>
        <v>0</v>
      </c>
      <c r="AN47" s="188">
        <f t="shared" si="50"/>
        <v>0</v>
      </c>
      <c r="AO47" s="188">
        <f t="shared" ref="AO47:BT47" si="51">COUNT(AO5:AO39)</f>
        <v>35</v>
      </c>
      <c r="AP47" s="188">
        <f t="shared" si="51"/>
        <v>35</v>
      </c>
      <c r="AQ47" s="188">
        <f t="shared" si="51"/>
        <v>0</v>
      </c>
      <c r="AR47" s="188">
        <f t="shared" si="51"/>
        <v>0</v>
      </c>
      <c r="AS47" s="188">
        <f t="shared" si="51"/>
        <v>21</v>
      </c>
      <c r="AT47" s="188">
        <f t="shared" si="51"/>
        <v>21</v>
      </c>
      <c r="AU47" s="188">
        <f t="shared" si="51"/>
        <v>0</v>
      </c>
      <c r="AV47" s="188">
        <f t="shared" si="51"/>
        <v>0</v>
      </c>
      <c r="AW47" s="188">
        <f t="shared" si="51"/>
        <v>21</v>
      </c>
      <c r="AX47" s="188">
        <f t="shared" si="51"/>
        <v>21</v>
      </c>
      <c r="AY47" s="188">
        <f t="shared" si="51"/>
        <v>0</v>
      </c>
      <c r="AZ47" s="188">
        <f t="shared" si="51"/>
        <v>0</v>
      </c>
      <c r="BA47" s="188">
        <f t="shared" si="51"/>
        <v>21</v>
      </c>
      <c r="BB47" s="188">
        <f t="shared" si="51"/>
        <v>21</v>
      </c>
      <c r="BC47" s="188">
        <f t="shared" si="51"/>
        <v>0</v>
      </c>
      <c r="BD47" s="188">
        <f t="shared" si="51"/>
        <v>0</v>
      </c>
      <c r="BE47" s="188">
        <f t="shared" si="51"/>
        <v>21</v>
      </c>
      <c r="BF47" s="188">
        <f t="shared" si="51"/>
        <v>21</v>
      </c>
      <c r="BG47" s="188">
        <f t="shared" si="51"/>
        <v>0</v>
      </c>
      <c r="BH47" s="188">
        <f t="shared" si="51"/>
        <v>0</v>
      </c>
      <c r="BI47" s="188">
        <f t="shared" si="51"/>
        <v>21</v>
      </c>
      <c r="BJ47" s="188">
        <f t="shared" si="51"/>
        <v>21</v>
      </c>
      <c r="BK47" s="188">
        <f t="shared" si="51"/>
        <v>0</v>
      </c>
      <c r="BL47" s="188">
        <f t="shared" si="51"/>
        <v>0</v>
      </c>
      <c r="BM47" s="188">
        <f t="shared" si="51"/>
        <v>21</v>
      </c>
      <c r="BN47" s="188">
        <f t="shared" si="51"/>
        <v>21</v>
      </c>
      <c r="BO47" s="188">
        <f t="shared" si="51"/>
        <v>0</v>
      </c>
      <c r="BP47" s="188">
        <f t="shared" si="51"/>
        <v>0</v>
      </c>
      <c r="BQ47" s="188">
        <f t="shared" si="51"/>
        <v>21</v>
      </c>
      <c r="BR47" s="188">
        <f t="shared" si="51"/>
        <v>21</v>
      </c>
      <c r="BS47" s="188">
        <f t="shared" si="51"/>
        <v>21</v>
      </c>
      <c r="BT47" s="188">
        <f t="shared" si="51"/>
        <v>21</v>
      </c>
      <c r="BU47" s="188">
        <f t="shared" ref="BU47:CP47" si="52">COUNT(BU5:BU39)</f>
        <v>21</v>
      </c>
      <c r="BV47" s="188">
        <f t="shared" si="52"/>
        <v>21</v>
      </c>
      <c r="BW47" s="188">
        <f t="shared" si="52"/>
        <v>21</v>
      </c>
      <c r="BX47" s="188">
        <f t="shared" si="52"/>
        <v>21</v>
      </c>
      <c r="BY47" s="188">
        <f t="shared" si="52"/>
        <v>14</v>
      </c>
      <c r="BZ47" s="188">
        <f t="shared" si="52"/>
        <v>14</v>
      </c>
      <c r="CA47" s="188">
        <f t="shared" si="52"/>
        <v>14</v>
      </c>
      <c r="CB47" s="188">
        <f t="shared" si="52"/>
        <v>14</v>
      </c>
      <c r="CC47" s="188">
        <f t="shared" si="52"/>
        <v>14</v>
      </c>
      <c r="CD47" s="188">
        <f t="shared" si="52"/>
        <v>14</v>
      </c>
      <c r="CE47" s="188">
        <f t="shared" si="52"/>
        <v>21</v>
      </c>
      <c r="CF47" s="188">
        <f t="shared" si="52"/>
        <v>21</v>
      </c>
      <c r="CG47" s="188">
        <f t="shared" si="52"/>
        <v>21</v>
      </c>
      <c r="CH47" s="188">
        <f t="shared" si="52"/>
        <v>21</v>
      </c>
      <c r="CI47" s="188">
        <f t="shared" si="52"/>
        <v>21</v>
      </c>
      <c r="CJ47" s="188">
        <f t="shared" si="52"/>
        <v>21</v>
      </c>
      <c r="CK47" s="188">
        <f t="shared" si="52"/>
        <v>21</v>
      </c>
      <c r="CL47" s="188">
        <f t="shared" si="52"/>
        <v>21</v>
      </c>
      <c r="CM47" s="188">
        <f t="shared" si="52"/>
        <v>21</v>
      </c>
      <c r="CN47" s="188">
        <f t="shared" si="52"/>
        <v>21</v>
      </c>
      <c r="CO47" s="188">
        <f t="shared" si="52"/>
        <v>21</v>
      </c>
      <c r="CP47" s="188">
        <f t="shared" si="52"/>
        <v>21</v>
      </c>
      <c r="CQ47" s="188">
        <f t="shared" ref="CQ47:DH47" si="53">COUNT(CQ5:CQ42)</f>
        <v>14</v>
      </c>
      <c r="CR47" s="188">
        <f t="shared" si="53"/>
        <v>14</v>
      </c>
      <c r="CS47" s="188">
        <f t="shared" si="53"/>
        <v>0</v>
      </c>
      <c r="CT47" s="188">
        <f t="shared" si="53"/>
        <v>0</v>
      </c>
      <c r="CU47" s="188">
        <f t="shared" si="53"/>
        <v>14</v>
      </c>
      <c r="CV47" s="188">
        <f t="shared" si="53"/>
        <v>14</v>
      </c>
      <c r="CW47" s="188">
        <f t="shared" si="53"/>
        <v>0</v>
      </c>
      <c r="CX47" s="188">
        <f t="shared" si="53"/>
        <v>0</v>
      </c>
      <c r="CY47" s="188">
        <f t="shared" si="53"/>
        <v>14</v>
      </c>
      <c r="CZ47" s="188">
        <f t="shared" si="53"/>
        <v>14</v>
      </c>
      <c r="DA47" s="188">
        <f t="shared" si="53"/>
        <v>0</v>
      </c>
      <c r="DB47" s="188">
        <f t="shared" si="53"/>
        <v>0</v>
      </c>
      <c r="DC47" s="188">
        <f t="shared" si="53"/>
        <v>14</v>
      </c>
      <c r="DD47" s="188">
        <f t="shared" si="53"/>
        <v>14</v>
      </c>
      <c r="DE47" s="188">
        <f t="shared" si="53"/>
        <v>0</v>
      </c>
      <c r="DF47" s="188">
        <f t="shared" si="53"/>
        <v>0</v>
      </c>
      <c r="DG47" s="188">
        <f t="shared" si="53"/>
        <v>14</v>
      </c>
      <c r="DH47" s="188">
        <f t="shared" si="53"/>
        <v>14</v>
      </c>
    </row>
    <row r="48" spans="1:113" ht="15.75" customHeight="1" x14ac:dyDescent="0.2">
      <c r="I48" s="291">
        <f>MAX(I47:J47)</f>
        <v>28</v>
      </c>
      <c r="J48" s="291"/>
      <c r="K48" s="291">
        <f>MAX(K47:L47)</f>
        <v>7</v>
      </c>
      <c r="L48" s="291"/>
      <c r="M48" s="291">
        <f t="shared" ref="M48" si="54">MAX(M47:N47)</f>
        <v>28</v>
      </c>
      <c r="N48" s="291"/>
      <c r="O48" s="291">
        <f t="shared" ref="O48" si="55">MAX(O47:P47)</f>
        <v>7</v>
      </c>
      <c r="P48" s="291"/>
      <c r="Q48" s="291">
        <f>MAX(Q47:R47)</f>
        <v>28</v>
      </c>
      <c r="R48" s="291"/>
      <c r="S48" s="291">
        <f t="shared" ref="S48" si="56">MAX(S47:T47)</f>
        <v>7</v>
      </c>
      <c r="T48" s="291"/>
      <c r="U48" s="291">
        <f t="shared" ref="U48" si="57">MAX(U47:V47)</f>
        <v>28</v>
      </c>
      <c r="V48" s="291"/>
      <c r="W48" s="291">
        <f t="shared" ref="W48" si="58">MAX(W47:X47)</f>
        <v>7</v>
      </c>
      <c r="X48" s="291"/>
      <c r="Y48" s="291">
        <f t="shared" ref="Y48" si="59">MAX(Y47:Z47)</f>
        <v>28</v>
      </c>
      <c r="Z48" s="291"/>
      <c r="AA48" s="291">
        <f t="shared" ref="AA48" si="60">MAX(AA47:AB47)</f>
        <v>0</v>
      </c>
      <c r="AB48" s="291"/>
      <c r="AC48" s="291">
        <f t="shared" ref="AC48" si="61">MAX(AC47:AD47)</f>
        <v>35</v>
      </c>
      <c r="AD48" s="291"/>
      <c r="AE48" s="291">
        <f t="shared" ref="AE48" si="62">MAX(AE47:AF47)</f>
        <v>0</v>
      </c>
      <c r="AF48" s="291"/>
      <c r="AG48" s="291">
        <f t="shared" ref="AG48" si="63">MAX(AG47:AH47)</f>
        <v>35</v>
      </c>
      <c r="AH48" s="291"/>
      <c r="AI48" s="291">
        <f t="shared" ref="AI48" si="64">MAX(AI47:AJ47)</f>
        <v>0</v>
      </c>
      <c r="AJ48" s="291"/>
      <c r="AK48" s="291">
        <f t="shared" ref="AK48" si="65">MAX(AK47:AL47)</f>
        <v>35</v>
      </c>
      <c r="AL48" s="291"/>
      <c r="AM48" s="291">
        <f t="shared" ref="AM48" si="66">MAX(AM47:AN47)</f>
        <v>0</v>
      </c>
      <c r="AN48" s="291"/>
      <c r="AO48" s="291">
        <f t="shared" ref="AO48" si="67">MAX(AO47:AP47)</f>
        <v>35</v>
      </c>
      <c r="AP48" s="291"/>
      <c r="AQ48" s="291">
        <f t="shared" ref="AQ48" si="68">MAX(AQ47:AR47)</f>
        <v>0</v>
      </c>
      <c r="AR48" s="291"/>
      <c r="AS48" s="291">
        <f t="shared" ref="AS48" si="69">MAX(AS47:AT47)</f>
        <v>21</v>
      </c>
      <c r="AT48" s="291"/>
      <c r="AU48" s="291">
        <f t="shared" ref="AU48" si="70">MAX(AU47:AV47)</f>
        <v>0</v>
      </c>
      <c r="AV48" s="291"/>
      <c r="AW48" s="291">
        <f t="shared" ref="AW48" si="71">MAX(AW47:AX47)</f>
        <v>21</v>
      </c>
      <c r="AX48" s="291"/>
      <c r="AY48" s="291">
        <f t="shared" ref="AY48" si="72">MAX(AY47:AZ47)</f>
        <v>0</v>
      </c>
      <c r="AZ48" s="291"/>
      <c r="BA48" s="291">
        <f t="shared" ref="BA48" si="73">MAX(BA47:BB47)</f>
        <v>21</v>
      </c>
      <c r="BB48" s="291"/>
      <c r="BC48" s="291">
        <f t="shared" ref="BC48" si="74">MAX(BC47:BD47)</f>
        <v>0</v>
      </c>
      <c r="BD48" s="291"/>
      <c r="BE48" s="291">
        <f t="shared" ref="BE48" si="75">MAX(BE47:BF47)</f>
        <v>21</v>
      </c>
      <c r="BF48" s="291"/>
      <c r="BG48" s="291">
        <f t="shared" ref="BG48" si="76">MAX(BG47:BH47)</f>
        <v>0</v>
      </c>
      <c r="BH48" s="291"/>
      <c r="BI48" s="291">
        <f t="shared" ref="BI48" si="77">MAX(BI47:BJ47)</f>
        <v>21</v>
      </c>
      <c r="BJ48" s="291"/>
      <c r="BK48" s="291">
        <f t="shared" ref="BK48" si="78">MAX(BK47:BL47)</f>
        <v>0</v>
      </c>
      <c r="BL48" s="291"/>
      <c r="BM48" s="291">
        <f t="shared" ref="BM48" si="79">MAX(BM47:BN47)</f>
        <v>21</v>
      </c>
      <c r="BN48" s="291"/>
      <c r="BO48" s="291">
        <f t="shared" ref="BO48" si="80">MAX(BO47:BP47)</f>
        <v>0</v>
      </c>
      <c r="BP48" s="291"/>
      <c r="BQ48" s="291">
        <f t="shared" ref="BQ48" si="81">MAX(BQ47:BR47)</f>
        <v>21</v>
      </c>
      <c r="BR48" s="291"/>
      <c r="BS48" s="291">
        <f t="shared" ref="BS48" si="82">MAX(BS47:BT47)</f>
        <v>21</v>
      </c>
      <c r="BT48" s="291"/>
      <c r="BU48" s="291">
        <f t="shared" ref="BU48" si="83">MAX(BU47:BV47)</f>
        <v>21</v>
      </c>
      <c r="BV48" s="291"/>
      <c r="BW48" s="291">
        <f t="shared" ref="BW48" si="84">MAX(BW47:BX47)</f>
        <v>21</v>
      </c>
      <c r="BX48" s="291"/>
      <c r="BY48" s="291">
        <f t="shared" ref="BY48" si="85">MAX(BY47:BZ47)</f>
        <v>14</v>
      </c>
      <c r="BZ48" s="291"/>
      <c r="CA48" s="291">
        <f t="shared" ref="CA48" si="86">MAX(CA47:CB47)</f>
        <v>14</v>
      </c>
      <c r="CB48" s="291"/>
      <c r="CC48" s="291">
        <f t="shared" ref="CC48" si="87">MAX(CC47:CD47)</f>
        <v>14</v>
      </c>
      <c r="CD48" s="291"/>
      <c r="CE48" s="291">
        <f t="shared" ref="CE48" si="88">MAX(CE47:CF47)</f>
        <v>21</v>
      </c>
      <c r="CF48" s="291"/>
      <c r="CG48" s="291">
        <f t="shared" ref="CG48" si="89">MAX(CG47:CH47)</f>
        <v>21</v>
      </c>
      <c r="CH48" s="291"/>
      <c r="CI48" s="291">
        <f t="shared" ref="CI48" si="90">MAX(CI47:CJ47)</f>
        <v>21</v>
      </c>
      <c r="CJ48" s="291"/>
      <c r="CK48" s="291">
        <f t="shared" ref="CK48" si="91">MAX(CK47:CL47)</f>
        <v>21</v>
      </c>
      <c r="CL48" s="291"/>
      <c r="CM48" s="291">
        <f t="shared" ref="CM48" si="92">MAX(CM47:CN47)</f>
        <v>21</v>
      </c>
      <c r="CN48" s="291"/>
      <c r="CO48" s="291">
        <f t="shared" ref="CO48" si="93">MAX(CO47:CP47)</f>
        <v>21</v>
      </c>
      <c r="CP48" s="291"/>
      <c r="CQ48" s="291">
        <f t="shared" ref="CQ48" si="94">MAX(CQ47:CR47)</f>
        <v>14</v>
      </c>
      <c r="CR48" s="291"/>
      <c r="CS48" s="291">
        <f t="shared" ref="CS48" si="95">MAX(CS47:CT47)</f>
        <v>0</v>
      </c>
      <c r="CT48" s="291"/>
      <c r="CU48" s="291">
        <f t="shared" ref="CU48" si="96">MAX(CU47:CV47)</f>
        <v>14</v>
      </c>
      <c r="CV48" s="291"/>
      <c r="CW48" s="291">
        <f t="shared" ref="CW48" si="97">MAX(CW47:CX47)</f>
        <v>0</v>
      </c>
      <c r="CX48" s="291"/>
      <c r="CY48" s="291">
        <f t="shared" ref="CY48" si="98">MAX(CY47:CZ47)</f>
        <v>14</v>
      </c>
      <c r="CZ48" s="291"/>
      <c r="DA48" s="291">
        <f t="shared" ref="DA48" si="99">MAX(DA47:DB47)</f>
        <v>0</v>
      </c>
      <c r="DB48" s="291"/>
      <c r="DC48" s="291">
        <f t="shared" ref="DC48" si="100">MAX(DC47:DD47)</f>
        <v>14</v>
      </c>
      <c r="DD48" s="291"/>
      <c r="DE48" s="291">
        <f t="shared" ref="DE48" si="101">MAX(DE47:DF47)</f>
        <v>0</v>
      </c>
      <c r="DF48" s="291"/>
      <c r="DG48" s="291">
        <f t="shared" ref="DG48" si="102">MAX(DG47:DH47)</f>
        <v>14</v>
      </c>
      <c r="DH48" s="291"/>
    </row>
    <row r="51" spans="9:64" ht="15.75" customHeight="1" x14ac:dyDescent="0.2">
      <c r="I51" s="46" t="s">
        <v>227</v>
      </c>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row>
    <row r="52" spans="9:64" ht="15.75" customHeight="1" x14ac:dyDescent="0.2">
      <c r="I52" s="285" t="s">
        <v>134</v>
      </c>
      <c r="J52" s="285"/>
      <c r="K52" s="285"/>
      <c r="L52" s="285"/>
      <c r="M52" s="47">
        <v>1</v>
      </c>
      <c r="N52" s="47">
        <v>2</v>
      </c>
      <c r="O52" s="47">
        <v>3</v>
      </c>
      <c r="P52" s="47">
        <v>4</v>
      </c>
      <c r="Q52" s="47">
        <v>5</v>
      </c>
      <c r="R52" s="47">
        <v>6</v>
      </c>
      <c r="S52" s="47">
        <v>7</v>
      </c>
      <c r="T52" s="47">
        <v>8</v>
      </c>
      <c r="U52" s="47">
        <v>9</v>
      </c>
      <c r="V52" s="47">
        <v>10</v>
      </c>
      <c r="W52" s="47">
        <v>11</v>
      </c>
      <c r="X52" s="47">
        <v>12</v>
      </c>
      <c r="Y52" s="47">
        <v>13</v>
      </c>
      <c r="Z52" s="47">
        <v>14</v>
      </c>
      <c r="AA52" s="47">
        <v>15</v>
      </c>
      <c r="AB52" s="47">
        <v>16</v>
      </c>
      <c r="AC52" s="47">
        <v>17</v>
      </c>
      <c r="AD52" s="47">
        <v>18</v>
      </c>
      <c r="AE52" s="47">
        <v>19</v>
      </c>
      <c r="AF52" s="47">
        <v>20</v>
      </c>
      <c r="AG52" s="47">
        <v>21</v>
      </c>
      <c r="AH52" s="47">
        <v>22</v>
      </c>
      <c r="AI52" s="47">
        <v>23</v>
      </c>
      <c r="AJ52" s="47">
        <v>24</v>
      </c>
      <c r="AK52" s="47">
        <v>25</v>
      </c>
      <c r="AL52" s="47">
        <v>26</v>
      </c>
      <c r="AM52" s="47">
        <v>27</v>
      </c>
      <c r="AN52" s="47">
        <v>28</v>
      </c>
      <c r="AO52" s="47">
        <v>29</v>
      </c>
      <c r="AP52" s="47">
        <v>30</v>
      </c>
      <c r="AQ52" s="47">
        <v>31</v>
      </c>
      <c r="AR52" s="47">
        <v>32</v>
      </c>
      <c r="AS52" s="47">
        <v>33</v>
      </c>
      <c r="AT52" s="47">
        <v>34</v>
      </c>
      <c r="AU52" s="47">
        <v>35</v>
      </c>
      <c r="AV52" s="47">
        <v>36</v>
      </c>
      <c r="AW52" s="47">
        <v>37</v>
      </c>
      <c r="AX52" s="47">
        <v>38</v>
      </c>
      <c r="AY52" s="47">
        <v>39</v>
      </c>
      <c r="AZ52" s="47">
        <v>40</v>
      </c>
      <c r="BA52" s="47">
        <v>41</v>
      </c>
      <c r="BB52" s="47">
        <v>42</v>
      </c>
      <c r="BC52" s="47">
        <v>43</v>
      </c>
      <c r="BD52" s="47">
        <v>44</v>
      </c>
      <c r="BE52" s="47">
        <v>45</v>
      </c>
      <c r="BF52" s="47">
        <v>46</v>
      </c>
      <c r="BG52" s="47">
        <v>47</v>
      </c>
      <c r="BH52" s="47">
        <v>48</v>
      </c>
      <c r="BI52" s="47">
        <v>49</v>
      </c>
      <c r="BJ52" s="47">
        <v>50</v>
      </c>
      <c r="BK52" s="47">
        <v>51</v>
      </c>
      <c r="BL52" s="47">
        <v>52</v>
      </c>
    </row>
    <row r="53" spans="9:64" ht="15.75" customHeight="1" x14ac:dyDescent="0.2">
      <c r="I53" s="285" t="s">
        <v>135</v>
      </c>
      <c r="J53" s="285"/>
      <c r="K53" s="285"/>
      <c r="L53" s="285"/>
      <c r="M53" s="47">
        <f>I44</f>
        <v>0</v>
      </c>
      <c r="N53" s="47">
        <f>K44</f>
        <v>0</v>
      </c>
      <c r="O53" s="47">
        <f>M44</f>
        <v>0</v>
      </c>
      <c r="P53" s="47">
        <f>O44</f>
        <v>0</v>
      </c>
      <c r="Q53" s="47">
        <f>Q44</f>
        <v>50</v>
      </c>
      <c r="R53" s="47">
        <f>S44</f>
        <v>2</v>
      </c>
      <c r="S53" s="47">
        <f>U44</f>
        <v>4</v>
      </c>
      <c r="T53" s="47">
        <f>W44</f>
        <v>2</v>
      </c>
      <c r="U53" s="47">
        <f>Y44</f>
        <v>6</v>
      </c>
      <c r="V53" s="47">
        <f>AA44</f>
        <v>0</v>
      </c>
      <c r="W53" s="47">
        <f>AC44</f>
        <v>3</v>
      </c>
      <c r="X53" s="47">
        <f>AE44</f>
        <v>0</v>
      </c>
      <c r="Y53" s="47">
        <f>AG44</f>
        <v>4</v>
      </c>
      <c r="Z53" s="47">
        <f>AI44</f>
        <v>0</v>
      </c>
      <c r="AA53" s="47">
        <f>AK44</f>
        <v>0</v>
      </c>
      <c r="AB53" s="47">
        <f>AM44</f>
        <v>0</v>
      </c>
      <c r="AC53" s="47">
        <f>AO44</f>
        <v>1</v>
      </c>
      <c r="AD53" s="47">
        <f>AQ44</f>
        <v>0</v>
      </c>
      <c r="AE53" s="47">
        <f>AS44</f>
        <v>8</v>
      </c>
      <c r="AF53" s="47">
        <f>AU44</f>
        <v>0</v>
      </c>
      <c r="AG53" s="47">
        <f>AW44</f>
        <v>4</v>
      </c>
      <c r="AH53" s="47">
        <f>AY44</f>
        <v>0</v>
      </c>
      <c r="AI53" s="47">
        <f>BA44</f>
        <v>3</v>
      </c>
      <c r="AJ53" s="47">
        <f>BC44</f>
        <v>0</v>
      </c>
      <c r="AK53" s="47">
        <f>BE44</f>
        <v>4</v>
      </c>
      <c r="AL53" s="47">
        <f>BG44</f>
        <v>0</v>
      </c>
      <c r="AM53" s="47">
        <f>BI44</f>
        <v>16</v>
      </c>
      <c r="AN53" s="47">
        <f>BK44</f>
        <v>0</v>
      </c>
      <c r="AO53" s="47">
        <f>BM44</f>
        <v>50</v>
      </c>
      <c r="AP53" s="47">
        <f>BO44</f>
        <v>0</v>
      </c>
      <c r="AQ53" s="47">
        <f>BQ44</f>
        <v>329</v>
      </c>
      <c r="AR53" s="47">
        <f>BS44</f>
        <v>963</v>
      </c>
      <c r="AS53" s="47">
        <f>BU44</f>
        <v>2073</v>
      </c>
      <c r="AT53" s="47">
        <f>BW44</f>
        <v>3621</v>
      </c>
      <c r="AU53" s="47">
        <f>BY44</f>
        <v>3542</v>
      </c>
      <c r="AV53" s="47">
        <f>CA44</f>
        <v>3471</v>
      </c>
      <c r="AW53" s="47">
        <f>CC44</f>
        <v>5002</v>
      </c>
      <c r="AX53" s="47">
        <f>CE44</f>
        <v>6079</v>
      </c>
      <c r="AY53" s="47">
        <f>CG44</f>
        <v>3967</v>
      </c>
      <c r="AZ53" s="47">
        <f>CI44</f>
        <v>5154</v>
      </c>
      <c r="BA53" s="47">
        <f>CK44</f>
        <v>6848</v>
      </c>
      <c r="BB53" s="47">
        <f>CM44</f>
        <v>7610</v>
      </c>
      <c r="BC53" s="47">
        <f>CO44</f>
        <v>6774</v>
      </c>
      <c r="BD53" s="47">
        <f>CQ44</f>
        <v>6460</v>
      </c>
      <c r="BE53" s="47">
        <f>CS44</f>
        <v>0</v>
      </c>
      <c r="BF53" s="47">
        <f>CU44</f>
        <v>11840</v>
      </c>
      <c r="BG53" s="47">
        <f>CW44</f>
        <v>0</v>
      </c>
      <c r="BH53" s="47">
        <f>CY44</f>
        <v>16122</v>
      </c>
      <c r="BI53" s="47">
        <f>DA44</f>
        <v>0</v>
      </c>
      <c r="BJ53" s="47">
        <f>DC44</f>
        <v>1190</v>
      </c>
      <c r="BK53" s="47">
        <f>DE44</f>
        <v>0</v>
      </c>
      <c r="BL53" s="47">
        <f>DG44</f>
        <v>881</v>
      </c>
    </row>
    <row r="54" spans="9:64" ht="15.75" customHeight="1" x14ac:dyDescent="0.2">
      <c r="I54" s="285" t="s">
        <v>136</v>
      </c>
      <c r="J54" s="285"/>
      <c r="K54" s="285"/>
      <c r="L54" s="285"/>
      <c r="M54" s="47">
        <f>I48</f>
        <v>28</v>
      </c>
      <c r="N54" s="47">
        <f>K48</f>
        <v>7</v>
      </c>
      <c r="O54" s="47">
        <f>M48</f>
        <v>28</v>
      </c>
      <c r="P54" s="47">
        <f>O48</f>
        <v>7</v>
      </c>
      <c r="Q54" s="47">
        <f>Q48</f>
        <v>28</v>
      </c>
      <c r="R54" s="47">
        <f>S48</f>
        <v>7</v>
      </c>
      <c r="S54" s="47">
        <f>U48</f>
        <v>28</v>
      </c>
      <c r="T54" s="47">
        <f>W48</f>
        <v>7</v>
      </c>
      <c r="U54" s="47">
        <f>Y48</f>
        <v>28</v>
      </c>
      <c r="V54" s="47">
        <f>AA48</f>
        <v>0</v>
      </c>
      <c r="W54" s="47">
        <f>AC48</f>
        <v>35</v>
      </c>
      <c r="X54" s="47">
        <f>AE48</f>
        <v>0</v>
      </c>
      <c r="Y54" s="47">
        <f>AG48</f>
        <v>35</v>
      </c>
      <c r="Z54" s="47">
        <f>AI48</f>
        <v>0</v>
      </c>
      <c r="AA54" s="47">
        <f>AK48</f>
        <v>35</v>
      </c>
      <c r="AB54" s="47">
        <f>AM48</f>
        <v>0</v>
      </c>
      <c r="AC54" s="47">
        <f>AO48</f>
        <v>35</v>
      </c>
      <c r="AD54" s="47">
        <f>AQ48</f>
        <v>0</v>
      </c>
      <c r="AE54" s="47">
        <f>AS48</f>
        <v>21</v>
      </c>
      <c r="AF54" s="47">
        <f>AU48</f>
        <v>0</v>
      </c>
      <c r="AG54" s="47">
        <f>AW48</f>
        <v>21</v>
      </c>
      <c r="AH54" s="47">
        <f>AY48</f>
        <v>0</v>
      </c>
      <c r="AI54" s="47">
        <f>BA48</f>
        <v>21</v>
      </c>
      <c r="AJ54" s="47">
        <f>BC48</f>
        <v>0</v>
      </c>
      <c r="AK54" s="47">
        <f>BE48</f>
        <v>21</v>
      </c>
      <c r="AL54" s="47">
        <f>BG48</f>
        <v>0</v>
      </c>
      <c r="AM54" s="47">
        <f>BI48</f>
        <v>21</v>
      </c>
      <c r="AN54" s="47">
        <f>BK48</f>
        <v>0</v>
      </c>
      <c r="AO54" s="47">
        <f>BM48</f>
        <v>21</v>
      </c>
      <c r="AP54" s="47">
        <f>BO48</f>
        <v>0</v>
      </c>
      <c r="AQ54" s="47">
        <f>BQ48</f>
        <v>21</v>
      </c>
      <c r="AR54" s="47">
        <f>BS48</f>
        <v>21</v>
      </c>
      <c r="AS54" s="47">
        <f>BU48</f>
        <v>21</v>
      </c>
      <c r="AT54" s="47">
        <f>BW48</f>
        <v>21</v>
      </c>
      <c r="AU54" s="47">
        <f>BY48</f>
        <v>14</v>
      </c>
      <c r="AV54" s="47">
        <f>CA48</f>
        <v>14</v>
      </c>
      <c r="AW54" s="47">
        <f>CC48</f>
        <v>14</v>
      </c>
      <c r="AX54" s="47">
        <f>CE48</f>
        <v>21</v>
      </c>
      <c r="AY54" s="47">
        <f>CG48</f>
        <v>21</v>
      </c>
      <c r="AZ54" s="47">
        <f>CI48</f>
        <v>21</v>
      </c>
      <c r="BA54" s="47">
        <f>CK48</f>
        <v>21</v>
      </c>
      <c r="BB54" s="47">
        <f>CM48</f>
        <v>21</v>
      </c>
      <c r="BC54" s="47">
        <f>CO48</f>
        <v>21</v>
      </c>
      <c r="BD54" s="47">
        <f>CQ48</f>
        <v>14</v>
      </c>
      <c r="BE54" s="47">
        <f>CS48</f>
        <v>0</v>
      </c>
      <c r="BF54" s="47">
        <f>CU48</f>
        <v>14</v>
      </c>
      <c r="BG54" s="47">
        <f>CW48</f>
        <v>0</v>
      </c>
      <c r="BH54" s="47">
        <f>CY48</f>
        <v>14</v>
      </c>
      <c r="BI54" s="47">
        <f>DA48</f>
        <v>0</v>
      </c>
      <c r="BJ54" s="47">
        <f>DC48</f>
        <v>14</v>
      </c>
      <c r="BK54" s="47">
        <f>DE48</f>
        <v>0</v>
      </c>
      <c r="BL54" s="47">
        <f>DG48</f>
        <v>14</v>
      </c>
    </row>
  </sheetData>
  <mergeCells count="161">
    <mergeCell ref="DC48:DD48"/>
    <mergeCell ref="DE48:DF48"/>
    <mergeCell ref="DG48:DH48"/>
    <mergeCell ref="DC44:DD44"/>
    <mergeCell ref="DE44:DF44"/>
    <mergeCell ref="DG44:DH44"/>
    <mergeCell ref="I54:L54"/>
    <mergeCell ref="CQ48:CR48"/>
    <mergeCell ref="CS48:CT48"/>
    <mergeCell ref="CU48:CV48"/>
    <mergeCell ref="CW48:CX48"/>
    <mergeCell ref="CY48:CZ48"/>
    <mergeCell ref="DA48:DB48"/>
    <mergeCell ref="CQ44:CR44"/>
    <mergeCell ref="CS44:CT44"/>
    <mergeCell ref="CU44:CV44"/>
    <mergeCell ref="CW44:CX44"/>
    <mergeCell ref="CY44:CZ44"/>
    <mergeCell ref="DA44:DB44"/>
    <mergeCell ref="CI48:CJ48"/>
    <mergeCell ref="CK48:CL48"/>
    <mergeCell ref="CM48:CN48"/>
    <mergeCell ref="CO48:CP48"/>
    <mergeCell ref="I52:L52"/>
    <mergeCell ref="I53:L53"/>
    <mergeCell ref="BW48:BX48"/>
    <mergeCell ref="BY48:BZ48"/>
    <mergeCell ref="CA48:CB48"/>
    <mergeCell ref="CC48:CD48"/>
    <mergeCell ref="CE48:CF48"/>
    <mergeCell ref="CG48:CH48"/>
    <mergeCell ref="BK48:BL48"/>
    <mergeCell ref="BM48:BN48"/>
    <mergeCell ref="BO48:BP48"/>
    <mergeCell ref="BQ48:BR48"/>
    <mergeCell ref="BS48:BT48"/>
    <mergeCell ref="BU48:BV48"/>
    <mergeCell ref="AY48:AZ48"/>
    <mergeCell ref="BA48:BB48"/>
    <mergeCell ref="BC48:BD48"/>
    <mergeCell ref="BE48:BF48"/>
    <mergeCell ref="BG48:BH48"/>
    <mergeCell ref="BI48:BJ48"/>
    <mergeCell ref="AM48:AN48"/>
    <mergeCell ref="AO48:AP48"/>
    <mergeCell ref="AQ48:AR48"/>
    <mergeCell ref="AS48:AT48"/>
    <mergeCell ref="AU48:AV48"/>
    <mergeCell ref="AW48:AX48"/>
    <mergeCell ref="AA48:AB48"/>
    <mergeCell ref="AC48:AD48"/>
    <mergeCell ref="AE48:AF48"/>
    <mergeCell ref="AG48:AH48"/>
    <mergeCell ref="AI48:AJ48"/>
    <mergeCell ref="AK48:AL48"/>
    <mergeCell ref="CO44:CP44"/>
    <mergeCell ref="I48:J48"/>
    <mergeCell ref="K48:L48"/>
    <mergeCell ref="M48:N48"/>
    <mergeCell ref="O48:P48"/>
    <mergeCell ref="Q48:R48"/>
    <mergeCell ref="S48:T48"/>
    <mergeCell ref="U48:V48"/>
    <mergeCell ref="W48:X48"/>
    <mergeCell ref="Y48:Z48"/>
    <mergeCell ref="CC44:CD44"/>
    <mergeCell ref="CE44:CF44"/>
    <mergeCell ref="CG44:CH44"/>
    <mergeCell ref="CI44:CJ44"/>
    <mergeCell ref="CK44:CL44"/>
    <mergeCell ref="CM44:CN44"/>
    <mergeCell ref="BQ44:BR44"/>
    <mergeCell ref="BS44:BT44"/>
    <mergeCell ref="BU44:BV44"/>
    <mergeCell ref="BW44:BX44"/>
    <mergeCell ref="BY44:BZ44"/>
    <mergeCell ref="CA44:CB44"/>
    <mergeCell ref="BE44:BF44"/>
    <mergeCell ref="BG44:BH44"/>
    <mergeCell ref="BI44:BJ44"/>
    <mergeCell ref="BK44:BL44"/>
    <mergeCell ref="BM44:BN44"/>
    <mergeCell ref="BO44:BP44"/>
    <mergeCell ref="AS44:AT44"/>
    <mergeCell ref="AU44:AV44"/>
    <mergeCell ref="AW44:AX44"/>
    <mergeCell ref="AY44:AZ44"/>
    <mergeCell ref="BA44:BB44"/>
    <mergeCell ref="BC44:BD44"/>
    <mergeCell ref="AG44:AH44"/>
    <mergeCell ref="AI44:AJ44"/>
    <mergeCell ref="AK44:AL44"/>
    <mergeCell ref="AM44:AN44"/>
    <mergeCell ref="AO44:AP44"/>
    <mergeCell ref="AQ44:AR44"/>
    <mergeCell ref="U44:V44"/>
    <mergeCell ref="W44:X44"/>
    <mergeCell ref="Y44:Z44"/>
    <mergeCell ref="AA44:AB44"/>
    <mergeCell ref="AC44:AD44"/>
    <mergeCell ref="AE44:AF44"/>
    <mergeCell ref="I44:J44"/>
    <mergeCell ref="K44:L44"/>
    <mergeCell ref="M44:N44"/>
    <mergeCell ref="O44:P44"/>
    <mergeCell ref="Q44:R44"/>
    <mergeCell ref="S44:T44"/>
    <mergeCell ref="CW3:CX3"/>
    <mergeCell ref="CY3:CZ3"/>
    <mergeCell ref="DA3:DB3"/>
    <mergeCell ref="DC3:DD3"/>
    <mergeCell ref="DE3:DF3"/>
    <mergeCell ref="DG3:DH3"/>
    <mergeCell ref="CK3:CL3"/>
    <mergeCell ref="CM3:CN3"/>
    <mergeCell ref="CO3:CP3"/>
    <mergeCell ref="CQ3:CR3"/>
    <mergeCell ref="CS3:CT3"/>
    <mergeCell ref="CU3:CV3"/>
    <mergeCell ref="BY3:BZ3"/>
    <mergeCell ref="CA3:CB3"/>
    <mergeCell ref="CC3:CD3"/>
    <mergeCell ref="CE3:CF3"/>
    <mergeCell ref="CG3:CH3"/>
    <mergeCell ref="CI3:CJ3"/>
    <mergeCell ref="BM3:BN3"/>
    <mergeCell ref="BO3:BP3"/>
    <mergeCell ref="BQ3:BR3"/>
    <mergeCell ref="BS3:BT3"/>
    <mergeCell ref="BU3:BV3"/>
    <mergeCell ref="BW3:BX3"/>
    <mergeCell ref="BA3:BB3"/>
    <mergeCell ref="BC3:BD3"/>
    <mergeCell ref="BE3:BF3"/>
    <mergeCell ref="BG3:BH3"/>
    <mergeCell ref="BI3:BJ3"/>
    <mergeCell ref="BK3:BL3"/>
    <mergeCell ref="AO3:AP3"/>
    <mergeCell ref="AQ3:AR3"/>
    <mergeCell ref="AS3:AT3"/>
    <mergeCell ref="AU3:AV3"/>
    <mergeCell ref="AW3:AX3"/>
    <mergeCell ref="AY3:AZ3"/>
    <mergeCell ref="AI3:AJ3"/>
    <mergeCell ref="AK3:AL3"/>
    <mergeCell ref="AM3:AN3"/>
    <mergeCell ref="Q3:R3"/>
    <mergeCell ref="S3:T3"/>
    <mergeCell ref="U3:V3"/>
    <mergeCell ref="W3:X3"/>
    <mergeCell ref="Y3:Z3"/>
    <mergeCell ref="AA3:AB3"/>
    <mergeCell ref="I1:K1"/>
    <mergeCell ref="I2:K2"/>
    <mergeCell ref="I3:J3"/>
    <mergeCell ref="K3:L3"/>
    <mergeCell ref="M3:N3"/>
    <mergeCell ref="O3:P3"/>
    <mergeCell ref="AC3:AD3"/>
    <mergeCell ref="AE3:AF3"/>
    <mergeCell ref="AG3:AH3"/>
  </mergeCells>
  <conditionalFormatting sqref="AC25:AC35 AC22:AC23 I22:AB35 AU33:DH39 I38:AT39 AD22:AR35 AS33:AT35 I5:DH11 I12:AR21 AS12:DH32 AS40:DH42">
    <cfRule type="cellIs" dxfId="4" priority="2" operator="greaterThan">
      <formula>0</formula>
    </cfRule>
  </conditionalFormatting>
  <conditionalFormatting sqref="I46">
    <cfRule type="cellIs" dxfId="3" priority="1" operator="greaterThan">
      <formula>0</formula>
    </cfRule>
  </conditionalFormatting>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31"/>
  <sheetViews>
    <sheetView zoomScale="85" zoomScaleNormal="85" workbookViewId="0">
      <pane xSplit="8" ySplit="4" topLeftCell="BX5" activePane="bottomRight" state="frozen"/>
      <selection pane="topRight" activeCell="J1" sqref="J1"/>
      <selection pane="bottomLeft" activeCell="A5" sqref="A5"/>
      <selection pane="bottomRight" activeCell="B5" sqref="B5:B16"/>
    </sheetView>
  </sheetViews>
  <sheetFormatPr baseColWidth="10" defaultColWidth="14.42578125" defaultRowHeight="15.75" customHeight="1" x14ac:dyDescent="0.2"/>
  <cols>
    <col min="1" max="1" width="10.85546875" style="188" customWidth="1"/>
    <col min="2" max="2" width="19.42578125" style="188" customWidth="1"/>
    <col min="3" max="3" width="23.7109375" style="188" customWidth="1"/>
    <col min="4" max="4" width="14.42578125" style="188"/>
    <col min="5" max="5" width="6.5703125" style="188" customWidth="1"/>
    <col min="6" max="6" width="20" style="188" customWidth="1"/>
    <col min="7" max="8" width="14.42578125" style="188"/>
    <col min="9" max="112" width="6.85546875" style="188" customWidth="1"/>
    <col min="113" max="16384" width="14.42578125" style="188"/>
  </cols>
  <sheetData>
    <row r="1" spans="1:113" ht="15.75" customHeight="1" x14ac:dyDescent="0.2">
      <c r="A1" s="4" t="s">
        <v>0</v>
      </c>
      <c r="B1" s="4" t="s">
        <v>1</v>
      </c>
      <c r="C1" s="4" t="s">
        <v>2</v>
      </c>
      <c r="D1" s="4" t="s">
        <v>4</v>
      </c>
      <c r="E1" s="4"/>
      <c r="F1" s="4" t="s">
        <v>5</v>
      </c>
      <c r="G1" s="4" t="s">
        <v>6</v>
      </c>
      <c r="H1" s="4" t="s">
        <v>7</v>
      </c>
      <c r="I1" s="300" t="s">
        <v>8</v>
      </c>
      <c r="J1" s="287"/>
      <c r="K1" s="287"/>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row>
    <row r="2" spans="1:113" ht="15.75" customHeight="1" x14ac:dyDescent="0.2">
      <c r="A2" s="4" t="s">
        <v>9</v>
      </c>
      <c r="B2" s="4" t="s">
        <v>10</v>
      </c>
      <c r="C2" s="4" t="s">
        <v>11</v>
      </c>
      <c r="D2" s="4" t="s">
        <v>13</v>
      </c>
      <c r="E2" s="4" t="s">
        <v>14</v>
      </c>
      <c r="F2" s="4" t="s">
        <v>15</v>
      </c>
      <c r="G2" s="4" t="s">
        <v>16</v>
      </c>
      <c r="H2" s="4" t="s">
        <v>17</v>
      </c>
      <c r="I2" s="300" t="s">
        <v>18</v>
      </c>
      <c r="J2" s="287"/>
      <c r="K2" s="28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row>
    <row r="3" spans="1:113" ht="15.75" customHeight="1" x14ac:dyDescent="0.2">
      <c r="A3" s="3"/>
      <c r="B3" s="3"/>
      <c r="C3" s="3"/>
      <c r="D3" s="3"/>
      <c r="E3" s="3"/>
      <c r="F3" s="3"/>
      <c r="G3" s="3"/>
      <c r="H3" s="3"/>
      <c r="I3" s="298">
        <v>1</v>
      </c>
      <c r="J3" s="299"/>
      <c r="K3" s="298">
        <v>2</v>
      </c>
      <c r="L3" s="299"/>
      <c r="M3" s="298">
        <v>3</v>
      </c>
      <c r="N3" s="299"/>
      <c r="O3" s="298">
        <v>4</v>
      </c>
      <c r="P3" s="299"/>
      <c r="Q3" s="298">
        <v>5</v>
      </c>
      <c r="R3" s="299"/>
      <c r="S3" s="298">
        <v>6</v>
      </c>
      <c r="T3" s="299"/>
      <c r="U3" s="298">
        <v>7</v>
      </c>
      <c r="V3" s="299"/>
      <c r="W3" s="298">
        <v>8</v>
      </c>
      <c r="X3" s="299"/>
      <c r="Y3" s="298">
        <v>9</v>
      </c>
      <c r="Z3" s="299"/>
      <c r="AA3" s="298">
        <v>10</v>
      </c>
      <c r="AB3" s="299"/>
      <c r="AC3" s="298">
        <v>11</v>
      </c>
      <c r="AD3" s="299"/>
      <c r="AE3" s="298">
        <v>12</v>
      </c>
      <c r="AF3" s="299"/>
      <c r="AG3" s="298">
        <v>13</v>
      </c>
      <c r="AH3" s="299"/>
      <c r="AI3" s="298">
        <v>14</v>
      </c>
      <c r="AJ3" s="299"/>
      <c r="AK3" s="298">
        <v>15</v>
      </c>
      <c r="AL3" s="299"/>
      <c r="AM3" s="298">
        <v>16</v>
      </c>
      <c r="AN3" s="299"/>
      <c r="AO3" s="298">
        <v>17</v>
      </c>
      <c r="AP3" s="299"/>
      <c r="AQ3" s="298">
        <v>18</v>
      </c>
      <c r="AR3" s="299"/>
      <c r="AS3" s="298">
        <v>19</v>
      </c>
      <c r="AT3" s="299"/>
      <c r="AU3" s="298">
        <v>20</v>
      </c>
      <c r="AV3" s="299"/>
      <c r="AW3" s="298">
        <v>21</v>
      </c>
      <c r="AX3" s="299"/>
      <c r="AY3" s="298">
        <v>22</v>
      </c>
      <c r="AZ3" s="299"/>
      <c r="BA3" s="298">
        <v>23</v>
      </c>
      <c r="BB3" s="299"/>
      <c r="BC3" s="298">
        <v>24</v>
      </c>
      <c r="BD3" s="299"/>
      <c r="BE3" s="298">
        <v>25</v>
      </c>
      <c r="BF3" s="299"/>
      <c r="BG3" s="298">
        <v>26</v>
      </c>
      <c r="BH3" s="299"/>
      <c r="BI3" s="298">
        <v>27</v>
      </c>
      <c r="BJ3" s="299"/>
      <c r="BK3" s="298">
        <v>28</v>
      </c>
      <c r="BL3" s="299"/>
      <c r="BM3" s="298">
        <v>29</v>
      </c>
      <c r="BN3" s="299"/>
      <c r="BO3" s="298">
        <v>30</v>
      </c>
      <c r="BP3" s="299"/>
      <c r="BQ3" s="298">
        <v>31</v>
      </c>
      <c r="BR3" s="299"/>
      <c r="BS3" s="298">
        <v>32</v>
      </c>
      <c r="BT3" s="299"/>
      <c r="BU3" s="298">
        <v>33</v>
      </c>
      <c r="BV3" s="299"/>
      <c r="BW3" s="298">
        <v>34</v>
      </c>
      <c r="BX3" s="299"/>
      <c r="BY3" s="298">
        <v>35</v>
      </c>
      <c r="BZ3" s="299"/>
      <c r="CA3" s="298">
        <v>36</v>
      </c>
      <c r="CB3" s="299"/>
      <c r="CC3" s="298">
        <v>37</v>
      </c>
      <c r="CD3" s="299"/>
      <c r="CE3" s="298">
        <v>38</v>
      </c>
      <c r="CF3" s="299"/>
      <c r="CG3" s="298">
        <v>39</v>
      </c>
      <c r="CH3" s="299"/>
      <c r="CI3" s="298">
        <v>40</v>
      </c>
      <c r="CJ3" s="299"/>
      <c r="CK3" s="298">
        <v>41</v>
      </c>
      <c r="CL3" s="299"/>
      <c r="CM3" s="298">
        <v>42</v>
      </c>
      <c r="CN3" s="299"/>
      <c r="CO3" s="298">
        <v>43</v>
      </c>
      <c r="CP3" s="299"/>
      <c r="CQ3" s="298">
        <v>44</v>
      </c>
      <c r="CR3" s="299"/>
      <c r="CS3" s="298">
        <v>45</v>
      </c>
      <c r="CT3" s="299"/>
      <c r="CU3" s="298">
        <v>46</v>
      </c>
      <c r="CV3" s="299"/>
      <c r="CW3" s="298">
        <v>47</v>
      </c>
      <c r="CX3" s="299"/>
      <c r="CY3" s="298">
        <v>48</v>
      </c>
      <c r="CZ3" s="299"/>
      <c r="DA3" s="298">
        <v>49</v>
      </c>
      <c r="DB3" s="299"/>
      <c r="DC3" s="298">
        <v>50</v>
      </c>
      <c r="DD3" s="299"/>
      <c r="DE3" s="298">
        <v>51</v>
      </c>
      <c r="DF3" s="299"/>
      <c r="DG3" s="298">
        <v>52</v>
      </c>
      <c r="DH3" s="299"/>
    </row>
    <row r="4" spans="1:113" ht="15.75" customHeight="1" x14ac:dyDescent="0.2">
      <c r="A4" s="3"/>
      <c r="B4" s="3"/>
      <c r="C4" s="3"/>
      <c r="D4" s="3"/>
      <c r="E4" s="3"/>
      <c r="F4" s="3"/>
      <c r="G4" s="3"/>
      <c r="H4" s="3"/>
      <c r="I4" s="190" t="s">
        <v>19</v>
      </c>
      <c r="J4" s="190" t="s">
        <v>20</v>
      </c>
      <c r="K4" s="190" t="s">
        <v>19</v>
      </c>
      <c r="L4" s="190" t="s">
        <v>20</v>
      </c>
      <c r="M4" s="190" t="s">
        <v>19</v>
      </c>
      <c r="N4" s="190" t="s">
        <v>20</v>
      </c>
      <c r="O4" s="190" t="s">
        <v>19</v>
      </c>
      <c r="P4" s="190" t="s">
        <v>20</v>
      </c>
      <c r="Q4" s="190" t="s">
        <v>19</v>
      </c>
      <c r="R4" s="190" t="s">
        <v>20</v>
      </c>
      <c r="S4" s="190" t="s">
        <v>19</v>
      </c>
      <c r="T4" s="190" t="s">
        <v>20</v>
      </c>
      <c r="U4" s="190" t="s">
        <v>19</v>
      </c>
      <c r="V4" s="190" t="s">
        <v>20</v>
      </c>
      <c r="W4" s="190" t="s">
        <v>19</v>
      </c>
      <c r="X4" s="190" t="s">
        <v>20</v>
      </c>
      <c r="Y4" s="190" t="s">
        <v>19</v>
      </c>
      <c r="Z4" s="190" t="s">
        <v>20</v>
      </c>
      <c r="AA4" s="190" t="s">
        <v>19</v>
      </c>
      <c r="AB4" s="190" t="s">
        <v>20</v>
      </c>
      <c r="AC4" s="190" t="s">
        <v>19</v>
      </c>
      <c r="AD4" s="190" t="s">
        <v>20</v>
      </c>
      <c r="AE4" s="190" t="s">
        <v>19</v>
      </c>
      <c r="AF4" s="190" t="s">
        <v>20</v>
      </c>
      <c r="AG4" s="190" t="s">
        <v>19</v>
      </c>
      <c r="AH4" s="190" t="s">
        <v>20</v>
      </c>
      <c r="AI4" s="190" t="s">
        <v>19</v>
      </c>
      <c r="AJ4" s="190" t="s">
        <v>20</v>
      </c>
      <c r="AK4" s="190" t="s">
        <v>19</v>
      </c>
      <c r="AL4" s="190" t="s">
        <v>20</v>
      </c>
      <c r="AM4" s="190" t="s">
        <v>19</v>
      </c>
      <c r="AN4" s="190" t="s">
        <v>20</v>
      </c>
      <c r="AO4" s="190" t="s">
        <v>19</v>
      </c>
      <c r="AP4" s="190" t="s">
        <v>20</v>
      </c>
      <c r="AQ4" s="190" t="s">
        <v>19</v>
      </c>
      <c r="AR4" s="190" t="s">
        <v>20</v>
      </c>
      <c r="AS4" s="190" t="s">
        <v>19</v>
      </c>
      <c r="AT4" s="190" t="s">
        <v>20</v>
      </c>
      <c r="AU4" s="190" t="s">
        <v>19</v>
      </c>
      <c r="AV4" s="190" t="s">
        <v>20</v>
      </c>
      <c r="AW4" s="190" t="s">
        <v>19</v>
      </c>
      <c r="AX4" s="190" t="s">
        <v>20</v>
      </c>
      <c r="AY4" s="190" t="s">
        <v>19</v>
      </c>
      <c r="AZ4" s="190" t="s">
        <v>20</v>
      </c>
      <c r="BA4" s="190" t="s">
        <v>19</v>
      </c>
      <c r="BB4" s="190" t="s">
        <v>20</v>
      </c>
      <c r="BC4" s="190" t="s">
        <v>19</v>
      </c>
      <c r="BD4" s="190" t="s">
        <v>20</v>
      </c>
      <c r="BE4" s="190" t="s">
        <v>19</v>
      </c>
      <c r="BF4" s="190" t="s">
        <v>20</v>
      </c>
      <c r="BG4" s="190" t="s">
        <v>19</v>
      </c>
      <c r="BH4" s="190" t="s">
        <v>20</v>
      </c>
      <c r="BI4" s="190" t="s">
        <v>19</v>
      </c>
      <c r="BJ4" s="190" t="s">
        <v>20</v>
      </c>
      <c r="BK4" s="190" t="s">
        <v>19</v>
      </c>
      <c r="BL4" s="190" t="s">
        <v>20</v>
      </c>
      <c r="BM4" s="190" t="s">
        <v>19</v>
      </c>
      <c r="BN4" s="190" t="s">
        <v>20</v>
      </c>
      <c r="BO4" s="190" t="s">
        <v>19</v>
      </c>
      <c r="BP4" s="190" t="s">
        <v>20</v>
      </c>
      <c r="BQ4" s="190" t="s">
        <v>19</v>
      </c>
      <c r="BR4" s="190" t="s">
        <v>20</v>
      </c>
      <c r="BS4" s="190" t="s">
        <v>19</v>
      </c>
      <c r="BT4" s="190" t="s">
        <v>20</v>
      </c>
      <c r="BU4" s="190" t="s">
        <v>19</v>
      </c>
      <c r="BV4" s="190" t="s">
        <v>20</v>
      </c>
      <c r="BW4" s="190" t="s">
        <v>19</v>
      </c>
      <c r="BX4" s="190" t="s">
        <v>20</v>
      </c>
      <c r="BY4" s="190" t="s">
        <v>19</v>
      </c>
      <c r="BZ4" s="190" t="s">
        <v>20</v>
      </c>
      <c r="CA4" s="190" t="s">
        <v>19</v>
      </c>
      <c r="CB4" s="190" t="s">
        <v>20</v>
      </c>
      <c r="CC4" s="190" t="s">
        <v>19</v>
      </c>
      <c r="CD4" s="190" t="s">
        <v>20</v>
      </c>
      <c r="CE4" s="190" t="s">
        <v>19</v>
      </c>
      <c r="CF4" s="190" t="s">
        <v>20</v>
      </c>
      <c r="CG4" s="190" t="s">
        <v>19</v>
      </c>
      <c r="CH4" s="190" t="s">
        <v>20</v>
      </c>
      <c r="CI4" s="190" t="s">
        <v>19</v>
      </c>
      <c r="CJ4" s="190" t="s">
        <v>20</v>
      </c>
      <c r="CK4" s="190" t="s">
        <v>19</v>
      </c>
      <c r="CL4" s="190" t="s">
        <v>20</v>
      </c>
      <c r="CM4" s="190" t="s">
        <v>19</v>
      </c>
      <c r="CN4" s="190" t="s">
        <v>20</v>
      </c>
      <c r="CO4" s="190" t="s">
        <v>19</v>
      </c>
      <c r="CP4" s="190" t="s">
        <v>20</v>
      </c>
      <c r="CQ4" s="190" t="s">
        <v>19</v>
      </c>
      <c r="CR4" s="190" t="s">
        <v>20</v>
      </c>
      <c r="CS4" s="190" t="s">
        <v>19</v>
      </c>
      <c r="CT4" s="190" t="s">
        <v>20</v>
      </c>
      <c r="CU4" s="190" t="s">
        <v>19</v>
      </c>
      <c r="CV4" s="190" t="s">
        <v>20</v>
      </c>
      <c r="CW4" s="190" t="s">
        <v>19</v>
      </c>
      <c r="CX4" s="190" t="s">
        <v>20</v>
      </c>
      <c r="CY4" s="190" t="s">
        <v>19</v>
      </c>
      <c r="CZ4" s="190" t="s">
        <v>20</v>
      </c>
      <c r="DA4" s="190" t="s">
        <v>19</v>
      </c>
      <c r="DB4" s="190" t="s">
        <v>20</v>
      </c>
      <c r="DC4" s="190" t="s">
        <v>19</v>
      </c>
      <c r="DD4" s="190" t="s">
        <v>20</v>
      </c>
      <c r="DE4" s="190" t="s">
        <v>19</v>
      </c>
      <c r="DF4" s="190" t="s">
        <v>20</v>
      </c>
      <c r="DG4" s="190" t="s">
        <v>19</v>
      </c>
      <c r="DH4" s="190" t="s">
        <v>20</v>
      </c>
    </row>
    <row r="5" spans="1:113" ht="15.75" customHeight="1" x14ac:dyDescent="0.2">
      <c r="A5" s="241" t="s">
        <v>611</v>
      </c>
      <c r="B5" s="92">
        <v>25</v>
      </c>
      <c r="C5" s="170"/>
      <c r="D5" s="92" t="s">
        <v>649</v>
      </c>
      <c r="E5" s="92"/>
      <c r="F5" s="92"/>
      <c r="G5" s="92" t="s">
        <v>27</v>
      </c>
      <c r="H5" s="92" t="s">
        <v>650</v>
      </c>
      <c r="I5" s="72"/>
      <c r="J5" s="72"/>
      <c r="K5" s="233"/>
      <c r="L5" s="233"/>
      <c r="M5" s="72"/>
      <c r="N5" s="72"/>
      <c r="O5" s="234"/>
      <c r="P5" s="234"/>
      <c r="Q5" s="72"/>
      <c r="R5" s="72"/>
      <c r="S5" s="233"/>
      <c r="T5" s="233"/>
      <c r="U5" s="72"/>
      <c r="V5" s="72"/>
      <c r="W5" s="161"/>
      <c r="X5" s="161"/>
      <c r="Y5" s="72"/>
      <c r="Z5" s="72"/>
      <c r="AA5" s="161"/>
      <c r="AB5" s="161"/>
      <c r="AC5" s="72"/>
      <c r="AD5" s="72"/>
      <c r="AE5" s="161"/>
      <c r="AF5" s="161"/>
      <c r="AG5" s="72"/>
      <c r="AH5" s="72"/>
      <c r="AI5" s="161"/>
      <c r="AJ5" s="161"/>
      <c r="AK5" s="72"/>
      <c r="AL5" s="72"/>
      <c r="AM5" s="161"/>
      <c r="AN5" s="161"/>
      <c r="AO5" s="72"/>
      <c r="AP5" s="72"/>
      <c r="AQ5" s="161"/>
      <c r="AR5" s="161"/>
      <c r="AS5" s="72"/>
      <c r="AT5" s="72"/>
      <c r="AU5" s="161"/>
      <c r="AV5" s="161"/>
      <c r="AW5" s="72"/>
      <c r="AX5" s="72"/>
      <c r="AY5" s="161"/>
      <c r="AZ5" s="161"/>
      <c r="BA5" s="72"/>
      <c r="BB5" s="72"/>
      <c r="BC5" s="161"/>
      <c r="BD5" s="161"/>
      <c r="BE5" s="72"/>
      <c r="BF5" s="72"/>
      <c r="BG5" s="161"/>
      <c r="BH5" s="161"/>
      <c r="BI5" s="252">
        <v>0</v>
      </c>
      <c r="BJ5" s="252">
        <v>0</v>
      </c>
      <c r="BK5" s="252">
        <v>0</v>
      </c>
      <c r="BL5" s="252">
        <v>0</v>
      </c>
      <c r="BM5" s="72">
        <v>0</v>
      </c>
      <c r="BN5" s="72">
        <v>0.5</v>
      </c>
      <c r="BO5" s="161">
        <v>0</v>
      </c>
      <c r="BP5" s="161">
        <v>0.5</v>
      </c>
      <c r="BQ5" s="72">
        <v>2</v>
      </c>
      <c r="BR5" s="72">
        <v>2.5</v>
      </c>
      <c r="BS5" s="72">
        <v>2</v>
      </c>
      <c r="BT5" s="72">
        <v>2.5</v>
      </c>
      <c r="BU5" s="72">
        <v>5</v>
      </c>
      <c r="BV5" s="72">
        <v>7.5</v>
      </c>
      <c r="BW5" s="72">
        <v>5</v>
      </c>
      <c r="BX5" s="72">
        <v>7.5</v>
      </c>
      <c r="BY5" s="72">
        <v>15</v>
      </c>
      <c r="BZ5" s="72">
        <v>15</v>
      </c>
      <c r="CA5" s="72">
        <v>15</v>
      </c>
      <c r="CB5" s="72">
        <v>15</v>
      </c>
      <c r="CC5" s="251">
        <v>30</v>
      </c>
      <c r="CD5" s="251">
        <v>30</v>
      </c>
      <c r="CE5" s="251">
        <v>50</v>
      </c>
      <c r="CF5" s="251">
        <v>50</v>
      </c>
      <c r="CG5" s="251">
        <v>30</v>
      </c>
      <c r="CH5" s="251">
        <v>30</v>
      </c>
      <c r="CI5" s="251">
        <v>50</v>
      </c>
      <c r="CJ5" s="251">
        <v>50</v>
      </c>
      <c r="CK5" s="251">
        <v>50</v>
      </c>
      <c r="CL5" s="251">
        <v>50</v>
      </c>
      <c r="CM5" s="251">
        <v>50</v>
      </c>
      <c r="CN5" s="251">
        <v>50</v>
      </c>
      <c r="CO5" s="251">
        <v>50</v>
      </c>
      <c r="CP5" s="251">
        <v>50</v>
      </c>
      <c r="CQ5" s="251">
        <v>50</v>
      </c>
      <c r="CR5" s="251">
        <v>50</v>
      </c>
      <c r="CS5" s="251">
        <v>50</v>
      </c>
      <c r="CT5" s="251">
        <v>50</v>
      </c>
      <c r="CU5" s="72"/>
      <c r="CV5" s="72"/>
      <c r="CW5" s="77"/>
      <c r="CX5" s="77"/>
      <c r="CY5" s="72"/>
      <c r="CZ5" s="72"/>
      <c r="DA5" s="77"/>
      <c r="DB5" s="77"/>
      <c r="DC5" s="72"/>
      <c r="DD5" s="72"/>
      <c r="DE5" s="77"/>
      <c r="DF5" s="77"/>
      <c r="DG5" s="72"/>
      <c r="DH5" s="72"/>
      <c r="DI5" s="117"/>
    </row>
    <row r="6" spans="1:113" ht="15.75" customHeight="1" x14ac:dyDescent="0.2">
      <c r="A6" s="241" t="s">
        <v>611</v>
      </c>
      <c r="B6" s="92">
        <v>26</v>
      </c>
      <c r="C6" s="170"/>
      <c r="D6" s="92" t="s">
        <v>649</v>
      </c>
      <c r="E6" s="92"/>
      <c r="F6" s="92"/>
      <c r="G6" s="92" t="s">
        <v>27</v>
      </c>
      <c r="H6" s="92" t="s">
        <v>651</v>
      </c>
      <c r="I6" s="72"/>
      <c r="J6" s="72"/>
      <c r="K6" s="233"/>
      <c r="L6" s="233"/>
      <c r="M6" s="72"/>
      <c r="N6" s="72"/>
      <c r="O6" s="234"/>
      <c r="P6" s="234"/>
      <c r="Q6" s="72"/>
      <c r="R6" s="72"/>
      <c r="S6" s="233"/>
      <c r="T6" s="233"/>
      <c r="U6" s="72"/>
      <c r="V6" s="72"/>
      <c r="W6" s="161"/>
      <c r="X6" s="161"/>
      <c r="Y6" s="72"/>
      <c r="Z6" s="72"/>
      <c r="AA6" s="161"/>
      <c r="AB6" s="161"/>
      <c r="AC6" s="72"/>
      <c r="AD6" s="72"/>
      <c r="AE6" s="161"/>
      <c r="AF6" s="161"/>
      <c r="AG6" s="72"/>
      <c r="AH6" s="72"/>
      <c r="AI6" s="161"/>
      <c r="AJ6" s="161"/>
      <c r="AK6" s="72"/>
      <c r="AL6" s="72"/>
      <c r="AM6" s="161"/>
      <c r="AN6" s="161"/>
      <c r="AO6" s="72"/>
      <c r="AP6" s="72"/>
      <c r="AQ6" s="161"/>
      <c r="AR6" s="161"/>
      <c r="AS6" s="72"/>
      <c r="AT6" s="72"/>
      <c r="AU6" s="161"/>
      <c r="AV6" s="161"/>
      <c r="AW6" s="72"/>
      <c r="AX6" s="72"/>
      <c r="AY6" s="161"/>
      <c r="AZ6" s="161"/>
      <c r="BA6" s="72"/>
      <c r="BB6" s="72"/>
      <c r="BC6" s="161"/>
      <c r="BD6" s="161"/>
      <c r="BE6" s="72"/>
      <c r="BF6" s="72"/>
      <c r="BG6" s="161"/>
      <c r="BH6" s="161"/>
      <c r="BI6" s="252">
        <v>1</v>
      </c>
      <c r="BJ6" s="252">
        <v>0</v>
      </c>
      <c r="BK6" s="252">
        <v>1</v>
      </c>
      <c r="BL6" s="252">
        <v>0</v>
      </c>
      <c r="BM6" s="72">
        <v>1.5</v>
      </c>
      <c r="BN6" s="72">
        <v>1.5</v>
      </c>
      <c r="BO6" s="161">
        <v>1.5</v>
      </c>
      <c r="BP6" s="161">
        <v>1.5</v>
      </c>
      <c r="BQ6" s="72">
        <v>2.5</v>
      </c>
      <c r="BR6" s="72">
        <v>6.5</v>
      </c>
      <c r="BS6" s="72">
        <v>2.5</v>
      </c>
      <c r="BT6" s="72">
        <v>6.5</v>
      </c>
      <c r="BU6" s="72">
        <v>2</v>
      </c>
      <c r="BV6" s="72">
        <v>9</v>
      </c>
      <c r="BW6" s="72">
        <v>2</v>
      </c>
      <c r="BX6" s="72">
        <v>9</v>
      </c>
      <c r="BY6" s="72">
        <v>15</v>
      </c>
      <c r="BZ6" s="72">
        <v>15</v>
      </c>
      <c r="CA6" s="72">
        <v>15</v>
      </c>
      <c r="CB6" s="72">
        <v>15</v>
      </c>
      <c r="CC6" s="251">
        <v>50</v>
      </c>
      <c r="CD6" s="251">
        <v>50</v>
      </c>
      <c r="CE6" s="251">
        <v>50</v>
      </c>
      <c r="CF6" s="251">
        <v>50</v>
      </c>
      <c r="CG6" s="251">
        <v>50</v>
      </c>
      <c r="CH6" s="251">
        <v>50</v>
      </c>
      <c r="CI6" s="251">
        <v>50</v>
      </c>
      <c r="CJ6" s="251">
        <v>50</v>
      </c>
      <c r="CK6" s="251">
        <v>50</v>
      </c>
      <c r="CL6" s="251">
        <v>50</v>
      </c>
      <c r="CM6" s="251">
        <v>50</v>
      </c>
      <c r="CN6" s="251">
        <v>50</v>
      </c>
      <c r="CO6" s="251">
        <v>50</v>
      </c>
      <c r="CP6" s="251">
        <v>50</v>
      </c>
      <c r="CQ6" s="251">
        <v>50</v>
      </c>
      <c r="CR6" s="251">
        <v>50</v>
      </c>
      <c r="CS6" s="251">
        <v>50</v>
      </c>
      <c r="CT6" s="251">
        <v>50</v>
      </c>
      <c r="CU6" s="251">
        <v>50</v>
      </c>
      <c r="CV6" s="251">
        <v>50</v>
      </c>
      <c r="CW6" s="77"/>
      <c r="CX6" s="77"/>
      <c r="CY6" s="251" t="s">
        <v>613</v>
      </c>
      <c r="CZ6" s="251" t="s">
        <v>613</v>
      </c>
      <c r="DA6" s="77"/>
      <c r="DB6" s="77"/>
      <c r="DC6" s="251" t="s">
        <v>612</v>
      </c>
      <c r="DD6" s="251" t="s">
        <v>612</v>
      </c>
      <c r="DE6" s="77"/>
      <c r="DF6" s="77"/>
      <c r="DG6" s="251" t="s">
        <v>613</v>
      </c>
      <c r="DH6" s="251" t="s">
        <v>613</v>
      </c>
      <c r="DI6" s="117"/>
    </row>
    <row r="7" spans="1:113" ht="15.75" customHeight="1" x14ac:dyDescent="0.2">
      <c r="A7" s="241" t="s">
        <v>611</v>
      </c>
      <c r="B7" s="92">
        <v>27</v>
      </c>
      <c r="C7" s="170"/>
      <c r="D7" s="92" t="s">
        <v>652</v>
      </c>
      <c r="E7" s="92"/>
      <c r="F7" s="92"/>
      <c r="G7" s="92" t="s">
        <v>653</v>
      </c>
      <c r="H7" s="92" t="s">
        <v>654</v>
      </c>
      <c r="I7" s="72"/>
      <c r="J7" s="72"/>
      <c r="K7" s="233"/>
      <c r="L7" s="233"/>
      <c r="M7" s="72"/>
      <c r="N7" s="72"/>
      <c r="O7" s="234"/>
      <c r="P7" s="234"/>
      <c r="Q7" s="72"/>
      <c r="R7" s="72"/>
      <c r="S7" s="233"/>
      <c r="T7" s="233"/>
      <c r="U7" s="72"/>
      <c r="V7" s="72"/>
      <c r="W7" s="161"/>
      <c r="X7" s="161"/>
      <c r="Y7" s="72"/>
      <c r="Z7" s="72"/>
      <c r="AA7" s="161"/>
      <c r="AB7" s="161"/>
      <c r="AC7" s="72"/>
      <c r="AD7" s="72"/>
      <c r="AE7" s="161"/>
      <c r="AF7" s="161"/>
      <c r="AG7" s="72"/>
      <c r="AH7" s="72"/>
      <c r="AI7" s="161"/>
      <c r="AJ7" s="161"/>
      <c r="AK7" s="72"/>
      <c r="AL7" s="72"/>
      <c r="AM7" s="161"/>
      <c r="AN7" s="161"/>
      <c r="AO7" s="72"/>
      <c r="AP7" s="72"/>
      <c r="AQ7" s="161"/>
      <c r="AR7" s="161"/>
      <c r="AS7" s="72"/>
      <c r="AT7" s="72"/>
      <c r="AU7" s="161"/>
      <c r="AV7" s="161"/>
      <c r="AW7" s="72"/>
      <c r="AX7" s="72"/>
      <c r="AY7" s="161"/>
      <c r="AZ7" s="161"/>
      <c r="BA7" s="72"/>
      <c r="BB7" s="72"/>
      <c r="BC7" s="161"/>
      <c r="BD7" s="161"/>
      <c r="BE7" s="72"/>
      <c r="BF7" s="72"/>
      <c r="BG7" s="161"/>
      <c r="BH7" s="161"/>
      <c r="BI7" s="252">
        <v>0.5</v>
      </c>
      <c r="BJ7" s="252">
        <v>0</v>
      </c>
      <c r="BK7" s="252">
        <v>0.5</v>
      </c>
      <c r="BL7" s="252">
        <v>0</v>
      </c>
      <c r="BM7" s="72">
        <v>0.5</v>
      </c>
      <c r="BN7" s="72">
        <v>0</v>
      </c>
      <c r="BO7" s="161">
        <v>0.5</v>
      </c>
      <c r="BP7" s="161">
        <v>0</v>
      </c>
      <c r="BQ7" s="72">
        <v>0</v>
      </c>
      <c r="BR7" s="72">
        <v>0.5</v>
      </c>
      <c r="BS7" s="72">
        <v>0</v>
      </c>
      <c r="BT7" s="72">
        <v>0.5</v>
      </c>
      <c r="BU7" s="72">
        <v>5</v>
      </c>
      <c r="BV7" s="72"/>
      <c r="BW7" s="72">
        <v>5</v>
      </c>
      <c r="BX7" s="72"/>
      <c r="BY7" s="72">
        <v>8.5</v>
      </c>
      <c r="BZ7" s="72">
        <v>15</v>
      </c>
      <c r="CA7" s="72">
        <v>8.5</v>
      </c>
      <c r="CB7" s="72">
        <v>15</v>
      </c>
      <c r="CC7" s="72"/>
      <c r="CD7" s="72"/>
      <c r="CE7" s="72"/>
      <c r="CF7" s="72"/>
      <c r="CG7" s="72"/>
      <c r="CH7" s="72"/>
      <c r="CI7" s="72"/>
      <c r="CJ7" s="72"/>
      <c r="CK7" s="72"/>
      <c r="CL7" s="72"/>
      <c r="CM7" s="72"/>
      <c r="CN7" s="72"/>
      <c r="CO7" s="72"/>
      <c r="CP7" s="72"/>
      <c r="CQ7" s="72"/>
      <c r="CR7" s="72"/>
      <c r="CS7" s="77"/>
      <c r="CT7" s="77"/>
      <c r="CU7" s="72"/>
      <c r="CV7" s="72"/>
      <c r="CW7" s="77"/>
      <c r="CX7" s="77"/>
      <c r="CY7" s="72"/>
      <c r="CZ7" s="72"/>
      <c r="DA7" s="77"/>
      <c r="DB7" s="77"/>
      <c r="DC7" s="72"/>
      <c r="DD7" s="72"/>
      <c r="DE7" s="77"/>
      <c r="DF7" s="77"/>
      <c r="DG7" s="72"/>
      <c r="DH7" s="72"/>
      <c r="DI7" s="117"/>
    </row>
    <row r="8" spans="1:113" ht="15.75" customHeight="1" x14ac:dyDescent="0.2">
      <c r="A8" s="241" t="s">
        <v>611</v>
      </c>
      <c r="B8" s="92">
        <v>28</v>
      </c>
      <c r="C8" s="170"/>
      <c r="D8" s="92" t="s">
        <v>652</v>
      </c>
      <c r="E8" s="92"/>
      <c r="F8" s="92"/>
      <c r="G8" s="92" t="s">
        <v>653</v>
      </c>
      <c r="H8" s="92" t="s">
        <v>654</v>
      </c>
      <c r="I8" s="72"/>
      <c r="J8" s="72"/>
      <c r="K8" s="233"/>
      <c r="L8" s="233"/>
      <c r="M8" s="72"/>
      <c r="N8" s="72"/>
      <c r="O8" s="234"/>
      <c r="P8" s="234"/>
      <c r="Q8" s="72"/>
      <c r="R8" s="72"/>
      <c r="S8" s="233"/>
      <c r="T8" s="233"/>
      <c r="U8" s="72"/>
      <c r="V8" s="72"/>
      <c r="W8" s="161"/>
      <c r="X8" s="161"/>
      <c r="Y8" s="72"/>
      <c r="Z8" s="72"/>
      <c r="AA8" s="161"/>
      <c r="AB8" s="161"/>
      <c r="AC8" s="72"/>
      <c r="AD8" s="72"/>
      <c r="AE8" s="161"/>
      <c r="AF8" s="161"/>
      <c r="AG8" s="72"/>
      <c r="AH8" s="72"/>
      <c r="AI8" s="161"/>
      <c r="AJ8" s="161"/>
      <c r="AK8" s="72"/>
      <c r="AL8" s="72"/>
      <c r="AM8" s="161"/>
      <c r="AN8" s="161"/>
      <c r="AO8" s="72"/>
      <c r="AP8" s="72"/>
      <c r="AQ8" s="161"/>
      <c r="AR8" s="161"/>
      <c r="AS8" s="72"/>
      <c r="AT8" s="72"/>
      <c r="AU8" s="161"/>
      <c r="AV8" s="161"/>
      <c r="AW8" s="72"/>
      <c r="AX8" s="72"/>
      <c r="AY8" s="161"/>
      <c r="AZ8" s="161"/>
      <c r="BA8" s="72"/>
      <c r="BB8" s="72"/>
      <c r="BC8" s="161"/>
      <c r="BD8" s="161"/>
      <c r="BE8" s="72"/>
      <c r="BF8" s="72"/>
      <c r="BG8" s="161"/>
      <c r="BH8" s="161"/>
      <c r="BI8" s="252">
        <v>0</v>
      </c>
      <c r="BJ8" s="252">
        <v>0</v>
      </c>
      <c r="BK8" s="252">
        <v>0</v>
      </c>
      <c r="BL8" s="252">
        <v>0</v>
      </c>
      <c r="BM8" s="72">
        <v>0.5</v>
      </c>
      <c r="BN8" s="72">
        <v>1</v>
      </c>
      <c r="BO8" s="161">
        <v>0.5</v>
      </c>
      <c r="BP8" s="161">
        <v>1</v>
      </c>
      <c r="BQ8" s="72">
        <v>2</v>
      </c>
      <c r="BR8" s="72">
        <v>1</v>
      </c>
      <c r="BS8" s="72">
        <v>2</v>
      </c>
      <c r="BT8" s="72">
        <v>1</v>
      </c>
      <c r="BU8" s="72">
        <v>21</v>
      </c>
      <c r="BV8" s="72">
        <v>14.5</v>
      </c>
      <c r="BW8" s="72">
        <v>21</v>
      </c>
      <c r="BX8" s="72">
        <v>14.5</v>
      </c>
      <c r="BY8" s="72">
        <v>15</v>
      </c>
      <c r="BZ8" s="72">
        <v>15</v>
      </c>
      <c r="CA8" s="72">
        <v>15</v>
      </c>
      <c r="CB8" s="72">
        <v>15</v>
      </c>
      <c r="CC8" s="72"/>
      <c r="CD8" s="72"/>
      <c r="CE8" s="72"/>
      <c r="CF8" s="72"/>
      <c r="CG8" s="72"/>
      <c r="CH8" s="72"/>
      <c r="CI8" s="72"/>
      <c r="CJ8" s="72"/>
      <c r="CK8" s="72"/>
      <c r="CL8" s="72"/>
      <c r="CM8" s="72"/>
      <c r="CN8" s="72"/>
      <c r="CO8" s="72"/>
      <c r="CP8" s="72"/>
      <c r="CQ8" s="72"/>
      <c r="CR8" s="72"/>
      <c r="CS8" s="77"/>
      <c r="CT8" s="77"/>
      <c r="CU8" s="72"/>
      <c r="CV8" s="72"/>
      <c r="CW8" s="77"/>
      <c r="CX8" s="77"/>
      <c r="CY8" s="72"/>
      <c r="CZ8" s="72"/>
      <c r="DA8" s="77"/>
      <c r="DB8" s="77"/>
      <c r="DC8" s="72"/>
      <c r="DD8" s="72"/>
      <c r="DE8" s="77"/>
      <c r="DF8" s="77"/>
      <c r="DG8" s="72"/>
      <c r="DH8" s="72"/>
      <c r="DI8" s="117"/>
    </row>
    <row r="9" spans="1:113" ht="15.75" customHeight="1" x14ac:dyDescent="0.2">
      <c r="A9" s="241" t="s">
        <v>611</v>
      </c>
      <c r="B9" s="92">
        <v>29</v>
      </c>
      <c r="C9" s="170"/>
      <c r="D9" s="92" t="s">
        <v>655</v>
      </c>
      <c r="E9" s="92"/>
      <c r="F9" s="92"/>
      <c r="G9" s="92" t="s">
        <v>653</v>
      </c>
      <c r="H9" s="92" t="s">
        <v>654</v>
      </c>
      <c r="I9" s="72"/>
      <c r="J9" s="72"/>
      <c r="K9" s="233"/>
      <c r="L9" s="233"/>
      <c r="M9" s="72"/>
      <c r="N9" s="72"/>
      <c r="O9" s="234"/>
      <c r="P9" s="234"/>
      <c r="Q9" s="72"/>
      <c r="R9" s="72"/>
      <c r="S9" s="233"/>
      <c r="T9" s="233"/>
      <c r="U9" s="72"/>
      <c r="V9" s="72"/>
      <c r="W9" s="161"/>
      <c r="X9" s="161"/>
      <c r="Y9" s="72"/>
      <c r="Z9" s="72"/>
      <c r="AA9" s="161"/>
      <c r="AB9" s="161"/>
      <c r="AC9" s="72"/>
      <c r="AD9" s="72"/>
      <c r="AE9" s="161"/>
      <c r="AF9" s="161"/>
      <c r="AG9" s="72"/>
      <c r="AH9" s="72"/>
      <c r="AI9" s="161"/>
      <c r="AJ9" s="161"/>
      <c r="AK9" s="72"/>
      <c r="AL9" s="72"/>
      <c r="AM9" s="161"/>
      <c r="AN9" s="161"/>
      <c r="AO9" s="72"/>
      <c r="AP9" s="72"/>
      <c r="AQ9" s="161"/>
      <c r="AR9" s="161"/>
      <c r="AS9" s="72"/>
      <c r="AT9" s="72"/>
      <c r="AU9" s="161"/>
      <c r="AV9" s="161"/>
      <c r="AW9" s="72"/>
      <c r="AX9" s="72"/>
      <c r="AY9" s="161"/>
      <c r="AZ9" s="161"/>
      <c r="BA9" s="72"/>
      <c r="BB9" s="72"/>
      <c r="BC9" s="161"/>
      <c r="BD9" s="161"/>
      <c r="BE9" s="72"/>
      <c r="BF9" s="72"/>
      <c r="BG9" s="161"/>
      <c r="BH9" s="161"/>
      <c r="BI9" s="252">
        <v>0</v>
      </c>
      <c r="BJ9" s="252">
        <v>0</v>
      </c>
      <c r="BK9" s="252">
        <v>0</v>
      </c>
      <c r="BL9" s="252">
        <v>0</v>
      </c>
      <c r="BM9" s="72">
        <v>0</v>
      </c>
      <c r="BN9" s="72">
        <v>0</v>
      </c>
      <c r="BO9" s="161">
        <v>0</v>
      </c>
      <c r="BP9" s="161">
        <v>0</v>
      </c>
      <c r="BQ9" s="72"/>
      <c r="BR9" s="72"/>
      <c r="BS9" s="72"/>
      <c r="BT9" s="72"/>
      <c r="BU9" s="72">
        <v>13</v>
      </c>
      <c r="BV9" s="72"/>
      <c r="BW9" s="72">
        <v>13</v>
      </c>
      <c r="BX9" s="72"/>
      <c r="BY9" s="72">
        <v>15</v>
      </c>
      <c r="BZ9" s="72">
        <v>11.5</v>
      </c>
      <c r="CA9" s="72">
        <v>15</v>
      </c>
      <c r="CB9" s="72">
        <v>11.5</v>
      </c>
      <c r="CC9" s="251">
        <v>14</v>
      </c>
      <c r="CD9" s="251">
        <v>19</v>
      </c>
      <c r="CE9" s="251">
        <v>30</v>
      </c>
      <c r="CF9" s="251">
        <v>19</v>
      </c>
      <c r="CG9" s="251">
        <v>30</v>
      </c>
      <c r="CH9" s="251">
        <v>30</v>
      </c>
      <c r="CI9" s="251">
        <v>30</v>
      </c>
      <c r="CJ9" s="251">
        <v>30</v>
      </c>
      <c r="CK9" s="251">
        <v>30</v>
      </c>
      <c r="CL9" s="251">
        <v>30</v>
      </c>
      <c r="CM9" s="251">
        <v>30</v>
      </c>
      <c r="CN9" s="251">
        <v>30</v>
      </c>
      <c r="CO9" s="251">
        <v>30</v>
      </c>
      <c r="CP9" s="251">
        <v>30</v>
      </c>
      <c r="CQ9" s="251">
        <v>30</v>
      </c>
      <c r="CR9" s="251">
        <v>30</v>
      </c>
      <c r="CS9" s="251">
        <v>30</v>
      </c>
      <c r="CT9" s="251">
        <v>30</v>
      </c>
      <c r="CU9" s="251">
        <v>30</v>
      </c>
      <c r="CV9" s="251">
        <v>30</v>
      </c>
      <c r="CW9" s="77"/>
      <c r="CX9" s="77"/>
      <c r="CY9" s="251" t="s">
        <v>612</v>
      </c>
      <c r="CZ9" s="251" t="s">
        <v>612</v>
      </c>
      <c r="DA9" s="77"/>
      <c r="DB9" s="77"/>
      <c r="DC9" s="251" t="s">
        <v>614</v>
      </c>
      <c r="DD9" s="251" t="s">
        <v>614</v>
      </c>
      <c r="DE9" s="77"/>
      <c r="DF9" s="77"/>
      <c r="DG9" s="251" t="s">
        <v>612</v>
      </c>
      <c r="DH9" s="251" t="s">
        <v>612</v>
      </c>
      <c r="DI9" s="117"/>
    </row>
    <row r="10" spans="1:113" ht="15.75" customHeight="1" x14ac:dyDescent="0.2">
      <c r="A10" s="241" t="s">
        <v>611</v>
      </c>
      <c r="B10" s="92">
        <v>30</v>
      </c>
      <c r="C10" s="170"/>
      <c r="D10" s="92" t="s">
        <v>655</v>
      </c>
      <c r="E10" s="92"/>
      <c r="F10" s="92"/>
      <c r="G10" s="92" t="s">
        <v>653</v>
      </c>
      <c r="H10" s="92" t="s">
        <v>654</v>
      </c>
      <c r="I10" s="72"/>
      <c r="J10" s="72"/>
      <c r="K10" s="233"/>
      <c r="L10" s="233"/>
      <c r="M10" s="72"/>
      <c r="N10" s="72"/>
      <c r="O10" s="234"/>
      <c r="P10" s="234"/>
      <c r="Q10" s="72"/>
      <c r="R10" s="72"/>
      <c r="S10" s="233"/>
      <c r="T10" s="233"/>
      <c r="U10" s="72"/>
      <c r="V10" s="72"/>
      <c r="W10" s="161"/>
      <c r="X10" s="161"/>
      <c r="Y10" s="72"/>
      <c r="Z10" s="72"/>
      <c r="AA10" s="161"/>
      <c r="AB10" s="161"/>
      <c r="AC10" s="72"/>
      <c r="AD10" s="72"/>
      <c r="AE10" s="161"/>
      <c r="AF10" s="161"/>
      <c r="AG10" s="72"/>
      <c r="AH10" s="72"/>
      <c r="AI10" s="161"/>
      <c r="AJ10" s="161"/>
      <c r="AK10" s="72"/>
      <c r="AL10" s="72"/>
      <c r="AM10" s="161"/>
      <c r="AN10" s="161"/>
      <c r="AO10" s="72"/>
      <c r="AP10" s="72"/>
      <c r="AQ10" s="161"/>
      <c r="AR10" s="161"/>
      <c r="AS10" s="72"/>
      <c r="AT10" s="72"/>
      <c r="AU10" s="161"/>
      <c r="AV10" s="161"/>
      <c r="AW10" s="72"/>
      <c r="AX10" s="72"/>
      <c r="AY10" s="161"/>
      <c r="AZ10" s="161"/>
      <c r="BA10" s="72"/>
      <c r="BB10" s="72"/>
      <c r="BC10" s="161"/>
      <c r="BD10" s="161"/>
      <c r="BE10" s="72"/>
      <c r="BF10" s="72"/>
      <c r="BG10" s="161"/>
      <c r="BH10" s="161"/>
      <c r="BI10" s="252">
        <v>0</v>
      </c>
      <c r="BJ10" s="252">
        <v>0</v>
      </c>
      <c r="BK10" s="252">
        <v>0</v>
      </c>
      <c r="BL10" s="252">
        <v>0</v>
      </c>
      <c r="BM10" s="72">
        <v>0</v>
      </c>
      <c r="BN10" s="72">
        <v>0</v>
      </c>
      <c r="BO10" s="161">
        <v>0</v>
      </c>
      <c r="BP10" s="161">
        <v>0</v>
      </c>
      <c r="BQ10" s="72">
        <v>17</v>
      </c>
      <c r="BR10" s="72">
        <v>7.5</v>
      </c>
      <c r="BS10" s="72">
        <v>17</v>
      </c>
      <c r="BT10" s="72">
        <v>7.5</v>
      </c>
      <c r="BU10" s="72">
        <v>15</v>
      </c>
      <c r="BV10" s="72">
        <v>15</v>
      </c>
      <c r="BW10" s="72">
        <v>15</v>
      </c>
      <c r="BX10" s="72">
        <v>15</v>
      </c>
      <c r="BY10" s="72">
        <v>15</v>
      </c>
      <c r="BZ10" s="72">
        <v>15</v>
      </c>
      <c r="CA10" s="72">
        <v>15</v>
      </c>
      <c r="CB10" s="72">
        <v>15</v>
      </c>
      <c r="CC10" s="251">
        <v>30</v>
      </c>
      <c r="CD10" s="251">
        <v>20</v>
      </c>
      <c r="CE10" s="251">
        <v>50</v>
      </c>
      <c r="CF10" s="251">
        <v>50</v>
      </c>
      <c r="CG10" s="251">
        <v>30</v>
      </c>
      <c r="CH10" s="251">
        <v>30</v>
      </c>
      <c r="CI10" s="251">
        <v>30</v>
      </c>
      <c r="CJ10" s="251">
        <v>30</v>
      </c>
      <c r="CK10" s="251">
        <v>30</v>
      </c>
      <c r="CL10" s="251">
        <v>30</v>
      </c>
      <c r="CM10" s="251">
        <v>30</v>
      </c>
      <c r="CN10" s="251">
        <v>30</v>
      </c>
      <c r="CO10" s="251">
        <v>30</v>
      </c>
      <c r="CP10" s="251">
        <v>30</v>
      </c>
      <c r="CQ10" s="251">
        <v>30</v>
      </c>
      <c r="CR10" s="251">
        <v>30</v>
      </c>
      <c r="CS10" s="251">
        <v>30</v>
      </c>
      <c r="CT10" s="251">
        <v>30</v>
      </c>
      <c r="CU10" s="72"/>
      <c r="CV10" s="72"/>
      <c r="CW10" s="77"/>
      <c r="CX10" s="77"/>
      <c r="CY10" s="72"/>
      <c r="CZ10" s="72"/>
      <c r="DA10" s="77"/>
      <c r="DB10" s="77"/>
      <c r="DC10" s="72"/>
      <c r="DD10" s="72"/>
      <c r="DE10" s="77"/>
      <c r="DF10" s="77"/>
      <c r="DG10" s="72"/>
      <c r="DH10" s="72"/>
      <c r="DI10" s="117"/>
    </row>
    <row r="11" spans="1:113" ht="15.75" customHeight="1" x14ac:dyDescent="0.2">
      <c r="A11" s="241" t="s">
        <v>611</v>
      </c>
      <c r="B11" s="92">
        <v>31</v>
      </c>
      <c r="C11" s="170"/>
      <c r="D11" s="92" t="s">
        <v>656</v>
      </c>
      <c r="E11" s="92"/>
      <c r="F11" s="92"/>
      <c r="G11" s="92" t="s">
        <v>657</v>
      </c>
      <c r="H11" s="92" t="s">
        <v>651</v>
      </c>
      <c r="I11" s="72"/>
      <c r="J11" s="72"/>
      <c r="K11" s="233"/>
      <c r="L11" s="233"/>
      <c r="M11" s="72"/>
      <c r="N11" s="72"/>
      <c r="O11" s="234"/>
      <c r="P11" s="234"/>
      <c r="Q11" s="72"/>
      <c r="R11" s="72"/>
      <c r="S11" s="233"/>
      <c r="T11" s="233"/>
      <c r="U11" s="72"/>
      <c r="V11" s="72"/>
      <c r="W11" s="161"/>
      <c r="X11" s="161"/>
      <c r="Y11" s="72"/>
      <c r="Z11" s="72"/>
      <c r="AA11" s="161"/>
      <c r="AB11" s="161"/>
      <c r="AC11" s="72"/>
      <c r="AD11" s="72"/>
      <c r="AE11" s="161"/>
      <c r="AF11" s="161"/>
      <c r="AG11" s="72"/>
      <c r="AH11" s="72"/>
      <c r="AI11" s="161"/>
      <c r="AJ11" s="161"/>
      <c r="AK11" s="72"/>
      <c r="AL11" s="72"/>
      <c r="AM11" s="161"/>
      <c r="AN11" s="161"/>
      <c r="AO11" s="72"/>
      <c r="AP11" s="72"/>
      <c r="AQ11" s="161"/>
      <c r="AR11" s="161"/>
      <c r="AS11" s="72"/>
      <c r="AT11" s="72"/>
      <c r="AU11" s="161"/>
      <c r="AV11" s="161"/>
      <c r="AW11" s="72"/>
      <c r="AX11" s="72"/>
      <c r="AY11" s="161"/>
      <c r="AZ11" s="161"/>
      <c r="BA11" s="72"/>
      <c r="BB11" s="72"/>
      <c r="BC11" s="161"/>
      <c r="BD11" s="161"/>
      <c r="BE11" s="72"/>
      <c r="BF11" s="72"/>
      <c r="BG11" s="161"/>
      <c r="BH11" s="161"/>
      <c r="BI11" s="252">
        <v>0</v>
      </c>
      <c r="BJ11" s="252">
        <v>0</v>
      </c>
      <c r="BK11" s="252">
        <v>0</v>
      </c>
      <c r="BL11" s="252">
        <v>0</v>
      </c>
      <c r="BM11" s="72">
        <v>0</v>
      </c>
      <c r="BN11" s="72">
        <v>0</v>
      </c>
      <c r="BO11" s="161">
        <v>0</v>
      </c>
      <c r="BP11" s="161">
        <v>0</v>
      </c>
      <c r="BQ11" s="72">
        <v>3</v>
      </c>
      <c r="BR11" s="72">
        <v>5.5</v>
      </c>
      <c r="BS11" s="72">
        <v>3</v>
      </c>
      <c r="BT11" s="72">
        <v>5.5</v>
      </c>
      <c r="BU11" s="72">
        <v>3.5</v>
      </c>
      <c r="BV11" s="72">
        <v>15</v>
      </c>
      <c r="BW11" s="72">
        <v>3.5</v>
      </c>
      <c r="BX11" s="72">
        <v>15</v>
      </c>
      <c r="BY11" s="72">
        <v>15</v>
      </c>
      <c r="BZ11" s="72">
        <v>15</v>
      </c>
      <c r="CA11" s="72">
        <v>15</v>
      </c>
      <c r="CB11" s="72">
        <v>15</v>
      </c>
      <c r="CC11" s="251">
        <v>30</v>
      </c>
      <c r="CD11" s="251">
        <v>30</v>
      </c>
      <c r="CE11" s="251">
        <v>30</v>
      </c>
      <c r="CF11" s="251">
        <v>30</v>
      </c>
      <c r="CG11" s="251">
        <v>50</v>
      </c>
      <c r="CH11" s="251">
        <v>50</v>
      </c>
      <c r="CI11" s="251">
        <v>50</v>
      </c>
      <c r="CJ11" s="251">
        <v>50</v>
      </c>
      <c r="CK11" s="251">
        <v>50</v>
      </c>
      <c r="CL11" s="251">
        <v>50</v>
      </c>
      <c r="CM11" s="251">
        <v>50</v>
      </c>
      <c r="CN11" s="251">
        <v>50</v>
      </c>
      <c r="CO11" s="251">
        <v>50</v>
      </c>
      <c r="CP11" s="251">
        <v>50</v>
      </c>
      <c r="CQ11" s="251">
        <v>50</v>
      </c>
      <c r="CR11" s="251">
        <v>50</v>
      </c>
      <c r="CS11" s="251">
        <v>50</v>
      </c>
      <c r="CT11" s="251">
        <v>50</v>
      </c>
      <c r="CU11" s="251">
        <v>50</v>
      </c>
      <c r="CV11" s="251">
        <v>50</v>
      </c>
      <c r="CW11" s="77"/>
      <c r="CX11" s="77"/>
      <c r="CY11" s="251" t="s">
        <v>613</v>
      </c>
      <c r="CZ11" s="251" t="s">
        <v>613</v>
      </c>
      <c r="DA11" s="77"/>
      <c r="DB11" s="77"/>
      <c r="DC11" s="251" t="s">
        <v>615</v>
      </c>
      <c r="DD11" s="251" t="s">
        <v>615</v>
      </c>
      <c r="DE11" s="77"/>
      <c r="DF11" s="77"/>
      <c r="DG11" s="251" t="s">
        <v>612</v>
      </c>
      <c r="DH11" s="251" t="s">
        <v>612</v>
      </c>
      <c r="DI11" s="117"/>
    </row>
    <row r="12" spans="1:113" ht="15.75" customHeight="1" x14ac:dyDescent="0.2">
      <c r="A12" s="241" t="s">
        <v>611</v>
      </c>
      <c r="B12" s="92">
        <v>32</v>
      </c>
      <c r="C12" s="170"/>
      <c r="D12" s="92" t="s">
        <v>656</v>
      </c>
      <c r="E12" s="92"/>
      <c r="F12" s="92"/>
      <c r="G12" s="92" t="s">
        <v>658</v>
      </c>
      <c r="H12" s="92" t="s">
        <v>650</v>
      </c>
      <c r="I12" s="72"/>
      <c r="J12" s="72"/>
      <c r="K12" s="233"/>
      <c r="L12" s="233"/>
      <c r="M12" s="72"/>
      <c r="N12" s="72"/>
      <c r="O12" s="234"/>
      <c r="P12" s="234"/>
      <c r="Q12" s="72"/>
      <c r="R12" s="72"/>
      <c r="S12" s="233"/>
      <c r="T12" s="233"/>
      <c r="U12" s="72"/>
      <c r="V12" s="72"/>
      <c r="W12" s="161"/>
      <c r="X12" s="161"/>
      <c r="Y12" s="72"/>
      <c r="Z12" s="72"/>
      <c r="AA12" s="161"/>
      <c r="AB12" s="161"/>
      <c r="AC12" s="72"/>
      <c r="AD12" s="72"/>
      <c r="AE12" s="161"/>
      <c r="AF12" s="161"/>
      <c r="AG12" s="72"/>
      <c r="AH12" s="72"/>
      <c r="AI12" s="161"/>
      <c r="AJ12" s="161"/>
      <c r="AK12" s="72"/>
      <c r="AL12" s="72"/>
      <c r="AM12" s="161"/>
      <c r="AN12" s="161"/>
      <c r="AO12" s="72"/>
      <c r="AP12" s="72"/>
      <c r="AQ12" s="161"/>
      <c r="AR12" s="161"/>
      <c r="AS12" s="72"/>
      <c r="AT12" s="72"/>
      <c r="AU12" s="161"/>
      <c r="AV12" s="161"/>
      <c r="AW12" s="72"/>
      <c r="AX12" s="72"/>
      <c r="AY12" s="161"/>
      <c r="AZ12" s="161"/>
      <c r="BA12" s="72"/>
      <c r="BB12" s="72"/>
      <c r="BC12" s="161"/>
      <c r="BD12" s="161"/>
      <c r="BE12" s="72"/>
      <c r="BF12" s="72"/>
      <c r="BG12" s="161"/>
      <c r="BH12" s="161"/>
      <c r="BI12" s="252">
        <v>0</v>
      </c>
      <c r="BJ12" s="252">
        <v>0</v>
      </c>
      <c r="BK12" s="252">
        <v>0</v>
      </c>
      <c r="BL12" s="252">
        <v>0</v>
      </c>
      <c r="BM12" s="72">
        <v>0</v>
      </c>
      <c r="BN12" s="72">
        <v>0</v>
      </c>
      <c r="BO12" s="161">
        <v>0</v>
      </c>
      <c r="BP12" s="161">
        <v>0</v>
      </c>
      <c r="BQ12" s="72">
        <v>1</v>
      </c>
      <c r="BR12" s="72">
        <v>0</v>
      </c>
      <c r="BS12" s="72">
        <v>1</v>
      </c>
      <c r="BT12" s="72">
        <v>0</v>
      </c>
      <c r="BU12" s="72">
        <v>4</v>
      </c>
      <c r="BV12" s="72">
        <v>3.5</v>
      </c>
      <c r="BW12" s="72">
        <v>4</v>
      </c>
      <c r="BX12" s="72">
        <v>3.5</v>
      </c>
      <c r="BY12" s="72">
        <v>14.5</v>
      </c>
      <c r="BZ12" s="72">
        <v>15</v>
      </c>
      <c r="CA12" s="72">
        <v>14.5</v>
      </c>
      <c r="CB12" s="72">
        <v>15</v>
      </c>
      <c r="CC12" s="251">
        <v>30</v>
      </c>
      <c r="CD12" s="251">
        <v>20</v>
      </c>
      <c r="CE12" s="251">
        <v>20</v>
      </c>
      <c r="CF12" s="251">
        <v>20</v>
      </c>
      <c r="CG12" s="251">
        <v>30</v>
      </c>
      <c r="CH12" s="251">
        <v>30</v>
      </c>
      <c r="CI12" s="251">
        <v>30</v>
      </c>
      <c r="CJ12" s="251">
        <v>30</v>
      </c>
      <c r="CK12" s="251">
        <v>30</v>
      </c>
      <c r="CL12" s="251">
        <v>30</v>
      </c>
      <c r="CM12" s="251">
        <v>30</v>
      </c>
      <c r="CN12" s="251">
        <v>30</v>
      </c>
      <c r="CO12" s="251">
        <v>30</v>
      </c>
      <c r="CP12" s="251">
        <v>30</v>
      </c>
      <c r="CQ12" s="251">
        <v>30</v>
      </c>
      <c r="CR12" s="251">
        <v>30</v>
      </c>
      <c r="CS12" s="251">
        <v>50</v>
      </c>
      <c r="CT12" s="251">
        <v>50</v>
      </c>
      <c r="CU12" s="251">
        <v>30</v>
      </c>
      <c r="CV12" s="251">
        <v>30</v>
      </c>
      <c r="CW12" s="77"/>
      <c r="CX12" s="77"/>
      <c r="CY12" s="251" t="s">
        <v>612</v>
      </c>
      <c r="CZ12" s="251" t="s">
        <v>612</v>
      </c>
      <c r="DA12" s="77"/>
      <c r="DB12" s="77"/>
      <c r="DC12" s="251" t="s">
        <v>615</v>
      </c>
      <c r="DD12" s="251" t="s">
        <v>615</v>
      </c>
      <c r="DE12" s="77"/>
      <c r="DF12" s="77"/>
      <c r="DG12" s="251" t="s">
        <v>615</v>
      </c>
      <c r="DH12" s="251" t="s">
        <v>615</v>
      </c>
      <c r="DI12" s="117"/>
    </row>
    <row r="13" spans="1:113" ht="15.75" customHeight="1" x14ac:dyDescent="0.2">
      <c r="A13" s="241" t="s">
        <v>611</v>
      </c>
      <c r="B13" s="92">
        <v>33</v>
      </c>
      <c r="C13" s="170"/>
      <c r="D13" s="92" t="s">
        <v>659</v>
      </c>
      <c r="E13" s="92"/>
      <c r="F13" s="92"/>
      <c r="G13" s="92" t="s">
        <v>660</v>
      </c>
      <c r="H13" s="92" t="s">
        <v>650</v>
      </c>
      <c r="I13" s="72"/>
      <c r="J13" s="72"/>
      <c r="K13" s="233"/>
      <c r="L13" s="233"/>
      <c r="M13" s="72"/>
      <c r="N13" s="72"/>
      <c r="O13" s="234"/>
      <c r="P13" s="234"/>
      <c r="Q13" s="72"/>
      <c r="R13" s="72"/>
      <c r="S13" s="233"/>
      <c r="T13" s="233"/>
      <c r="U13" s="72"/>
      <c r="V13" s="72"/>
      <c r="W13" s="161"/>
      <c r="X13" s="161"/>
      <c r="Y13" s="72"/>
      <c r="Z13" s="72"/>
      <c r="AA13" s="161"/>
      <c r="AB13" s="161"/>
      <c r="AC13" s="72"/>
      <c r="AD13" s="72"/>
      <c r="AE13" s="161"/>
      <c r="AF13" s="161"/>
      <c r="AG13" s="72"/>
      <c r="AH13" s="72"/>
      <c r="AI13" s="161"/>
      <c r="AJ13" s="161"/>
      <c r="AK13" s="72"/>
      <c r="AL13" s="72"/>
      <c r="AM13" s="161"/>
      <c r="AN13" s="161"/>
      <c r="AO13" s="72"/>
      <c r="AP13" s="72"/>
      <c r="AQ13" s="161"/>
      <c r="AR13" s="161"/>
      <c r="AS13" s="72"/>
      <c r="AT13" s="72"/>
      <c r="AU13" s="161"/>
      <c r="AV13" s="161"/>
      <c r="AW13" s="72"/>
      <c r="AX13" s="72"/>
      <c r="AY13" s="161"/>
      <c r="AZ13" s="161"/>
      <c r="BA13" s="72"/>
      <c r="BB13" s="72"/>
      <c r="BC13" s="161"/>
      <c r="BD13" s="161"/>
      <c r="BE13" s="72"/>
      <c r="BF13" s="72"/>
      <c r="BG13" s="161"/>
      <c r="BH13" s="161"/>
      <c r="BI13" s="72"/>
      <c r="BJ13" s="72"/>
      <c r="BK13" s="161"/>
      <c r="BL13" s="161"/>
      <c r="BM13" s="72">
        <v>0</v>
      </c>
      <c r="BN13" s="72">
        <v>0</v>
      </c>
      <c r="BO13" s="161">
        <v>0</v>
      </c>
      <c r="BP13" s="161">
        <v>0</v>
      </c>
      <c r="BQ13" s="72">
        <v>1.5</v>
      </c>
      <c r="BR13" s="72">
        <v>1.5</v>
      </c>
      <c r="BS13" s="72">
        <v>1.5</v>
      </c>
      <c r="BT13" s="72">
        <v>1.5</v>
      </c>
      <c r="BU13" s="72">
        <v>8.5</v>
      </c>
      <c r="BV13" s="72">
        <v>9</v>
      </c>
      <c r="BW13" s="72">
        <v>8.5</v>
      </c>
      <c r="BX13" s="72">
        <v>9</v>
      </c>
      <c r="BY13" s="72">
        <v>15</v>
      </c>
      <c r="BZ13" s="72">
        <v>15</v>
      </c>
      <c r="CA13" s="72">
        <v>15</v>
      </c>
      <c r="CB13" s="72">
        <v>15</v>
      </c>
      <c r="CC13" s="72"/>
      <c r="CD13" s="72"/>
      <c r="CE13" s="72"/>
      <c r="CF13" s="72"/>
      <c r="CG13" s="72"/>
      <c r="CH13" s="72"/>
      <c r="CI13" s="72"/>
      <c r="CJ13" s="72"/>
      <c r="CK13" s="72"/>
      <c r="CL13" s="72"/>
      <c r="CM13" s="72"/>
      <c r="CN13" s="72"/>
      <c r="CO13" s="72"/>
      <c r="CP13" s="72"/>
      <c r="CQ13" s="72"/>
      <c r="CR13" s="72"/>
      <c r="CS13" s="77"/>
      <c r="CT13" s="77"/>
      <c r="CU13" s="72"/>
      <c r="CV13" s="72"/>
      <c r="CW13" s="77"/>
      <c r="CX13" s="77"/>
      <c r="CY13" s="72"/>
      <c r="CZ13" s="72"/>
      <c r="DA13" s="77"/>
      <c r="DB13" s="77"/>
      <c r="DC13" s="72"/>
      <c r="DD13" s="72"/>
      <c r="DE13" s="77"/>
      <c r="DF13" s="77"/>
      <c r="DG13" s="72"/>
      <c r="DH13" s="72"/>
      <c r="DI13" s="117"/>
    </row>
    <row r="14" spans="1:113" ht="15.75" customHeight="1" x14ac:dyDescent="0.2">
      <c r="A14" s="241" t="s">
        <v>611</v>
      </c>
      <c r="B14" s="92">
        <v>34</v>
      </c>
      <c r="C14" s="170"/>
      <c r="D14" s="92" t="s">
        <v>659</v>
      </c>
      <c r="E14" s="92"/>
      <c r="F14" s="92"/>
      <c r="G14" s="92" t="s">
        <v>437</v>
      </c>
      <c r="H14" s="92" t="s">
        <v>650</v>
      </c>
      <c r="I14" s="72"/>
      <c r="J14" s="72"/>
      <c r="K14" s="233"/>
      <c r="L14" s="233"/>
      <c r="M14" s="72"/>
      <c r="N14" s="72"/>
      <c r="O14" s="234"/>
      <c r="P14" s="234"/>
      <c r="Q14" s="72"/>
      <c r="R14" s="72"/>
      <c r="S14" s="233"/>
      <c r="T14" s="233"/>
      <c r="U14" s="72"/>
      <c r="V14" s="72"/>
      <c r="W14" s="161"/>
      <c r="X14" s="161"/>
      <c r="Y14" s="72"/>
      <c r="Z14" s="72"/>
      <c r="AA14" s="161"/>
      <c r="AB14" s="161"/>
      <c r="AC14" s="72"/>
      <c r="AD14" s="72"/>
      <c r="AE14" s="161"/>
      <c r="AF14" s="161"/>
      <c r="AG14" s="72"/>
      <c r="AH14" s="72"/>
      <c r="AI14" s="161"/>
      <c r="AJ14" s="161"/>
      <c r="AK14" s="72"/>
      <c r="AL14" s="72"/>
      <c r="AM14" s="161"/>
      <c r="AN14" s="161"/>
      <c r="AO14" s="72"/>
      <c r="AP14" s="72"/>
      <c r="AQ14" s="161"/>
      <c r="AR14" s="161"/>
      <c r="AS14" s="72"/>
      <c r="AT14" s="72"/>
      <c r="AU14" s="161"/>
      <c r="AV14" s="161"/>
      <c r="AW14" s="72"/>
      <c r="AX14" s="72"/>
      <c r="AY14" s="161"/>
      <c r="AZ14" s="161"/>
      <c r="BA14" s="72"/>
      <c r="BB14" s="72"/>
      <c r="BC14" s="161"/>
      <c r="BD14" s="161"/>
      <c r="BE14" s="72"/>
      <c r="BF14" s="72"/>
      <c r="BG14" s="161"/>
      <c r="BH14" s="161"/>
      <c r="BI14" s="72"/>
      <c r="BJ14" s="72"/>
      <c r="BK14" s="161"/>
      <c r="BL14" s="161"/>
      <c r="BM14" s="72">
        <v>0</v>
      </c>
      <c r="BN14" s="72">
        <v>0</v>
      </c>
      <c r="BO14" s="161">
        <v>0</v>
      </c>
      <c r="BP14" s="161">
        <v>0</v>
      </c>
      <c r="BQ14" s="72">
        <v>0</v>
      </c>
      <c r="BR14" s="72">
        <v>1</v>
      </c>
      <c r="BS14" s="72">
        <v>0</v>
      </c>
      <c r="BT14" s="72">
        <v>1</v>
      </c>
      <c r="BU14" s="72">
        <v>4</v>
      </c>
      <c r="BV14" s="72">
        <v>7</v>
      </c>
      <c r="BW14" s="72">
        <v>4</v>
      </c>
      <c r="BX14" s="72">
        <v>7</v>
      </c>
      <c r="BY14" s="72">
        <v>2</v>
      </c>
      <c r="BZ14" s="72">
        <v>4</v>
      </c>
      <c r="CA14" s="72">
        <v>2</v>
      </c>
      <c r="CB14" s="72">
        <v>4</v>
      </c>
      <c r="CC14" s="72"/>
      <c r="CD14" s="72"/>
      <c r="CE14" s="72"/>
      <c r="CF14" s="72"/>
      <c r="CG14" s="72"/>
      <c r="CH14" s="72"/>
      <c r="CI14" s="72"/>
      <c r="CJ14" s="72"/>
      <c r="CK14" s="72"/>
      <c r="CL14" s="72"/>
      <c r="CM14" s="72"/>
      <c r="CN14" s="72"/>
      <c r="CO14" s="72"/>
      <c r="CP14" s="72"/>
      <c r="CQ14" s="72"/>
      <c r="CR14" s="72"/>
      <c r="CS14" s="77"/>
      <c r="CT14" s="77"/>
      <c r="CU14" s="72"/>
      <c r="CV14" s="72"/>
      <c r="CW14" s="77"/>
      <c r="CX14" s="77"/>
      <c r="CY14" s="72"/>
      <c r="CZ14" s="72"/>
      <c r="DA14" s="77"/>
      <c r="DB14" s="77"/>
      <c r="DC14" s="72"/>
      <c r="DD14" s="72"/>
      <c r="DE14" s="77"/>
      <c r="DF14" s="77"/>
      <c r="DG14" s="72"/>
      <c r="DH14" s="72"/>
      <c r="DI14" s="117"/>
    </row>
    <row r="15" spans="1:113" ht="15.75" customHeight="1" x14ac:dyDescent="0.2">
      <c r="A15" s="241" t="s">
        <v>611</v>
      </c>
      <c r="B15" s="92">
        <v>35</v>
      </c>
      <c r="C15" s="170"/>
      <c r="D15" s="92" t="s">
        <v>661</v>
      </c>
      <c r="E15" s="92"/>
      <c r="F15" s="92"/>
      <c r="G15" s="92" t="s">
        <v>662</v>
      </c>
      <c r="H15" s="92" t="s">
        <v>663</v>
      </c>
      <c r="I15" s="72"/>
      <c r="J15" s="72"/>
      <c r="K15" s="233"/>
      <c r="L15" s="233"/>
      <c r="M15" s="72"/>
      <c r="N15" s="72"/>
      <c r="O15" s="234"/>
      <c r="P15" s="234"/>
      <c r="Q15" s="72"/>
      <c r="R15" s="72"/>
      <c r="S15" s="233"/>
      <c r="T15" s="233"/>
      <c r="U15" s="72"/>
      <c r="V15" s="72"/>
      <c r="W15" s="161"/>
      <c r="X15" s="161"/>
      <c r="Y15" s="72"/>
      <c r="Z15" s="72"/>
      <c r="AA15" s="161"/>
      <c r="AB15" s="161"/>
      <c r="AC15" s="72"/>
      <c r="AD15" s="72"/>
      <c r="AE15" s="161"/>
      <c r="AF15" s="161"/>
      <c r="AG15" s="72"/>
      <c r="AH15" s="72"/>
      <c r="AI15" s="161"/>
      <c r="AJ15" s="161"/>
      <c r="AK15" s="72"/>
      <c r="AL15" s="72"/>
      <c r="AM15" s="161"/>
      <c r="AN15" s="161"/>
      <c r="AO15" s="72"/>
      <c r="AP15" s="72"/>
      <c r="AQ15" s="161"/>
      <c r="AR15" s="161"/>
      <c r="AS15" s="72"/>
      <c r="AT15" s="72"/>
      <c r="AU15" s="161"/>
      <c r="AV15" s="161"/>
      <c r="AW15" s="72"/>
      <c r="AX15" s="72"/>
      <c r="AY15" s="161"/>
      <c r="AZ15" s="161"/>
      <c r="BA15" s="72"/>
      <c r="BB15" s="72"/>
      <c r="BC15" s="161"/>
      <c r="BD15" s="161"/>
      <c r="BE15" s="72"/>
      <c r="BF15" s="72"/>
      <c r="BG15" s="161"/>
      <c r="BH15" s="161"/>
      <c r="BI15" s="72"/>
      <c r="BJ15" s="72"/>
      <c r="BK15" s="161"/>
      <c r="BL15" s="161"/>
      <c r="BM15" s="72"/>
      <c r="BN15" s="72"/>
      <c r="BO15" s="161"/>
      <c r="BP15" s="161"/>
      <c r="BQ15" s="72"/>
      <c r="BR15" s="72"/>
      <c r="BS15" s="72"/>
      <c r="BT15" s="72"/>
      <c r="BU15" s="72">
        <v>1.5</v>
      </c>
      <c r="BV15" s="72">
        <v>3.5</v>
      </c>
      <c r="BW15" s="72">
        <v>1.5</v>
      </c>
      <c r="BX15" s="72">
        <v>3.5</v>
      </c>
      <c r="BY15" s="72"/>
      <c r="BZ15" s="72"/>
      <c r="CA15" s="72"/>
      <c r="CB15" s="72"/>
      <c r="CC15" s="252">
        <v>25</v>
      </c>
      <c r="CD15" s="252">
        <v>25</v>
      </c>
      <c r="CE15" s="72">
        <v>25</v>
      </c>
      <c r="CF15" s="72">
        <v>25</v>
      </c>
      <c r="CG15" s="72">
        <v>15</v>
      </c>
      <c r="CH15" s="72">
        <v>15</v>
      </c>
      <c r="CI15" s="72">
        <v>15</v>
      </c>
      <c r="CJ15" s="72">
        <v>15</v>
      </c>
      <c r="CK15" s="72"/>
      <c r="CL15" s="72"/>
      <c r="CM15" s="251">
        <v>30</v>
      </c>
      <c r="CN15" s="251">
        <v>30</v>
      </c>
      <c r="CO15" s="72"/>
      <c r="CP15" s="72"/>
      <c r="CQ15" s="251">
        <v>30</v>
      </c>
      <c r="CR15" s="251">
        <v>30</v>
      </c>
      <c r="CS15" s="77"/>
      <c r="CT15" s="77"/>
      <c r="CU15" s="251">
        <v>50</v>
      </c>
      <c r="CV15" s="251">
        <v>50</v>
      </c>
      <c r="CW15" s="77"/>
      <c r="CX15" s="77"/>
      <c r="CY15" s="251" t="s">
        <v>613</v>
      </c>
      <c r="CZ15" s="251" t="s">
        <v>613</v>
      </c>
      <c r="DA15" s="77"/>
      <c r="DB15" s="77"/>
      <c r="DC15" s="251" t="s">
        <v>612</v>
      </c>
      <c r="DD15" s="251" t="s">
        <v>612</v>
      </c>
      <c r="DE15" s="77"/>
      <c r="DF15" s="77"/>
      <c r="DG15" s="251" t="s">
        <v>613</v>
      </c>
      <c r="DH15" s="251" t="s">
        <v>613</v>
      </c>
      <c r="DI15" s="117"/>
    </row>
    <row r="16" spans="1:113" ht="15.75" customHeight="1" x14ac:dyDescent="0.2">
      <c r="A16" s="241" t="s">
        <v>611</v>
      </c>
      <c r="B16" s="92">
        <v>36</v>
      </c>
      <c r="C16" s="170"/>
      <c r="D16" s="92" t="s">
        <v>661</v>
      </c>
      <c r="E16" s="92"/>
      <c r="F16" s="92"/>
      <c r="G16" s="92" t="s">
        <v>662</v>
      </c>
      <c r="H16" s="92" t="s">
        <v>663</v>
      </c>
      <c r="I16" s="72"/>
      <c r="J16" s="72"/>
      <c r="K16" s="233"/>
      <c r="L16" s="233"/>
      <c r="M16" s="72"/>
      <c r="N16" s="72"/>
      <c r="O16" s="234"/>
      <c r="P16" s="234"/>
      <c r="Q16" s="72"/>
      <c r="R16" s="72"/>
      <c r="S16" s="233"/>
      <c r="T16" s="233"/>
      <c r="U16" s="72"/>
      <c r="V16" s="72"/>
      <c r="W16" s="161"/>
      <c r="X16" s="161"/>
      <c r="Y16" s="72"/>
      <c r="Z16" s="72"/>
      <c r="AA16" s="161"/>
      <c r="AB16" s="161"/>
      <c r="AC16" s="72"/>
      <c r="AD16" s="72"/>
      <c r="AE16" s="161"/>
      <c r="AF16" s="161"/>
      <c r="AG16" s="72"/>
      <c r="AH16" s="72"/>
      <c r="AI16" s="161"/>
      <c r="AJ16" s="161"/>
      <c r="AK16" s="72"/>
      <c r="AL16" s="72"/>
      <c r="AM16" s="161"/>
      <c r="AN16" s="161"/>
      <c r="AO16" s="72"/>
      <c r="AP16" s="72"/>
      <c r="AQ16" s="161"/>
      <c r="AR16" s="161"/>
      <c r="AS16" s="72"/>
      <c r="AT16" s="72"/>
      <c r="AU16" s="161"/>
      <c r="AV16" s="161"/>
      <c r="AW16" s="72"/>
      <c r="AX16" s="72"/>
      <c r="AY16" s="161"/>
      <c r="AZ16" s="161"/>
      <c r="BA16" s="72"/>
      <c r="BB16" s="72"/>
      <c r="BC16" s="161"/>
      <c r="BD16" s="161"/>
      <c r="BE16" s="72"/>
      <c r="BF16" s="72"/>
      <c r="BG16" s="161"/>
      <c r="BH16" s="161"/>
      <c r="BI16" s="72"/>
      <c r="BJ16" s="72"/>
      <c r="BK16" s="161"/>
      <c r="BL16" s="161"/>
      <c r="BM16" s="72"/>
      <c r="BN16" s="72"/>
      <c r="BO16" s="161"/>
      <c r="BP16" s="161"/>
      <c r="BQ16" s="72"/>
      <c r="BR16" s="72"/>
      <c r="BS16" s="72"/>
      <c r="BT16" s="72"/>
      <c r="BU16" s="72">
        <v>0</v>
      </c>
      <c r="BV16" s="72">
        <v>2</v>
      </c>
      <c r="BW16" s="72">
        <v>0</v>
      </c>
      <c r="BX16" s="72">
        <v>2</v>
      </c>
      <c r="BY16" s="72"/>
      <c r="BZ16" s="72"/>
      <c r="CA16" s="72"/>
      <c r="CB16" s="72"/>
      <c r="CC16" s="252">
        <v>11</v>
      </c>
      <c r="CD16" s="252">
        <v>6.5</v>
      </c>
      <c r="CE16" s="72">
        <v>11</v>
      </c>
      <c r="CF16" s="72">
        <v>6.5</v>
      </c>
      <c r="CG16" s="72">
        <v>15</v>
      </c>
      <c r="CH16" s="72">
        <v>15</v>
      </c>
      <c r="CI16" s="72">
        <v>15</v>
      </c>
      <c r="CJ16" s="72">
        <v>15</v>
      </c>
      <c r="CK16" s="72"/>
      <c r="CL16" s="72"/>
      <c r="CM16" s="251">
        <v>13</v>
      </c>
      <c r="CN16" s="251">
        <v>5</v>
      </c>
      <c r="CO16" s="72"/>
      <c r="CP16" s="72"/>
      <c r="CQ16" s="251">
        <v>23</v>
      </c>
      <c r="CR16" s="251">
        <v>22</v>
      </c>
      <c r="CS16" s="77"/>
      <c r="CT16" s="77"/>
      <c r="CU16" s="251">
        <v>30</v>
      </c>
      <c r="CV16" s="251">
        <v>30</v>
      </c>
      <c r="CW16" s="77"/>
      <c r="CX16" s="77"/>
      <c r="CY16" s="251" t="s">
        <v>612</v>
      </c>
      <c r="CZ16" s="251" t="s">
        <v>612</v>
      </c>
      <c r="DA16" s="77"/>
      <c r="DB16" s="77"/>
      <c r="DC16" s="251">
        <v>0</v>
      </c>
      <c r="DD16" s="251">
        <v>5</v>
      </c>
      <c r="DE16" s="77"/>
      <c r="DF16" s="77"/>
      <c r="DG16" s="251">
        <v>9</v>
      </c>
      <c r="DH16" s="251">
        <v>13</v>
      </c>
      <c r="DI16" s="117"/>
    </row>
    <row r="17" spans="1:113" s="253" customFormat="1" ht="15.75" customHeight="1" x14ac:dyDescent="0.2">
      <c r="A17" s="241"/>
      <c r="B17" s="77"/>
      <c r="C17" s="170"/>
      <c r="D17" s="77"/>
      <c r="E17" s="77"/>
      <c r="F17" s="77"/>
      <c r="G17" s="77"/>
      <c r="H17" s="77"/>
      <c r="I17" s="72"/>
      <c r="J17" s="72"/>
      <c r="K17" s="233"/>
      <c r="L17" s="233"/>
      <c r="M17" s="72"/>
      <c r="N17" s="72"/>
      <c r="O17" s="234"/>
      <c r="P17" s="234"/>
      <c r="Q17" s="72"/>
      <c r="R17" s="72"/>
      <c r="S17" s="233"/>
      <c r="T17" s="233"/>
      <c r="U17" s="72"/>
      <c r="V17" s="72"/>
      <c r="W17" s="161"/>
      <c r="X17" s="161"/>
      <c r="Y17" s="72"/>
      <c r="Z17" s="72"/>
      <c r="AA17" s="161"/>
      <c r="AB17" s="161"/>
      <c r="AC17" s="72"/>
      <c r="AD17" s="72"/>
      <c r="AE17" s="161"/>
      <c r="AF17" s="161"/>
      <c r="AG17" s="72"/>
      <c r="AH17" s="72"/>
      <c r="AI17" s="161"/>
      <c r="AJ17" s="161"/>
      <c r="AK17" s="72"/>
      <c r="AL17" s="72"/>
      <c r="AM17" s="161"/>
      <c r="AN17" s="161"/>
      <c r="AO17" s="72"/>
      <c r="AP17" s="72"/>
      <c r="AQ17" s="161"/>
      <c r="AR17" s="161"/>
      <c r="AS17" s="72"/>
      <c r="AT17" s="72"/>
      <c r="AU17" s="161"/>
      <c r="AV17" s="161"/>
      <c r="AW17" s="72"/>
      <c r="AX17" s="72"/>
      <c r="AY17" s="161"/>
      <c r="AZ17" s="161"/>
      <c r="BA17" s="72"/>
      <c r="BB17" s="72"/>
      <c r="BC17" s="161"/>
      <c r="BD17" s="161"/>
      <c r="BE17" s="72"/>
      <c r="BF17" s="72"/>
      <c r="BG17" s="161"/>
      <c r="BH17" s="161"/>
      <c r="BI17" s="72"/>
      <c r="BJ17" s="72"/>
      <c r="BK17" s="161"/>
      <c r="BL17" s="161"/>
      <c r="BM17" s="72"/>
      <c r="BN17" s="72"/>
      <c r="BO17" s="161"/>
      <c r="BP17" s="161"/>
      <c r="BQ17" s="72"/>
      <c r="BR17" s="72"/>
      <c r="BS17" s="72"/>
      <c r="BT17" s="72"/>
      <c r="BU17" s="72"/>
      <c r="BV17" s="72"/>
      <c r="BW17" s="72"/>
      <c r="BX17" s="72"/>
      <c r="BY17" s="72"/>
      <c r="BZ17" s="72"/>
      <c r="CA17" s="72"/>
      <c r="CB17" s="72"/>
      <c r="CC17" s="252"/>
      <c r="CD17" s="252"/>
      <c r="CE17" s="72"/>
      <c r="CF17" s="72"/>
      <c r="CG17" s="72"/>
      <c r="CH17" s="72"/>
      <c r="CI17" s="72"/>
      <c r="CJ17" s="72"/>
      <c r="CK17" s="72"/>
      <c r="CL17" s="72"/>
      <c r="CM17" s="215"/>
      <c r="CN17" s="215"/>
      <c r="CO17" s="72"/>
      <c r="CP17" s="72"/>
      <c r="CQ17" s="215"/>
      <c r="CR17" s="215"/>
      <c r="CS17" s="77"/>
      <c r="CT17" s="77"/>
      <c r="CU17" s="215"/>
      <c r="CV17" s="215"/>
      <c r="CW17" s="77"/>
      <c r="CX17" s="77"/>
      <c r="CY17" s="215"/>
      <c r="CZ17" s="215"/>
      <c r="DA17" s="77"/>
      <c r="DB17" s="77"/>
      <c r="DC17" s="215"/>
      <c r="DD17" s="215"/>
      <c r="DE17" s="77"/>
      <c r="DF17" s="77"/>
      <c r="DG17" s="215"/>
      <c r="DH17" s="215"/>
      <c r="DI17" s="117"/>
    </row>
    <row r="18" spans="1:113" ht="26.25" customHeight="1" x14ac:dyDescent="0.2">
      <c r="A18" s="241"/>
      <c r="B18" s="130"/>
      <c r="C18" s="187"/>
      <c r="D18" s="161"/>
      <c r="E18" s="117"/>
      <c r="F18" s="117"/>
      <c r="G18" s="161"/>
      <c r="H18" s="161"/>
      <c r="I18" s="240"/>
      <c r="J18" s="240"/>
      <c r="K18" s="240"/>
      <c r="L18" s="240"/>
      <c r="M18" s="240"/>
      <c r="N18" s="240"/>
      <c r="O18" s="78"/>
      <c r="P18" s="78"/>
      <c r="Q18" s="240"/>
      <c r="R18" s="240"/>
      <c r="S18" s="240"/>
      <c r="T18" s="240"/>
      <c r="U18" s="240"/>
      <c r="V18" s="240"/>
      <c r="W18" s="161"/>
      <c r="X18" s="161"/>
      <c r="Y18" s="78"/>
      <c r="Z18" s="78"/>
      <c r="AA18" s="161"/>
      <c r="AB18" s="161"/>
      <c r="AC18" s="240"/>
      <c r="AD18" s="240"/>
      <c r="AE18" s="161"/>
      <c r="AF18" s="161"/>
      <c r="AG18" s="240"/>
      <c r="AH18" s="240"/>
      <c r="AI18" s="161"/>
      <c r="AJ18" s="161"/>
      <c r="AK18" s="240"/>
      <c r="AL18" s="240"/>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row>
    <row r="19" spans="1:113" ht="15.75" customHeight="1" x14ac:dyDescent="0.2">
      <c r="A19" s="241"/>
      <c r="B19" s="130"/>
      <c r="C19" s="187"/>
      <c r="D19" s="77"/>
      <c r="E19" s="117"/>
      <c r="F19" s="117"/>
      <c r="G19" s="161"/>
      <c r="H19" s="161"/>
      <c r="I19" s="240" t="s">
        <v>137</v>
      </c>
      <c r="J19" s="240"/>
      <c r="K19" s="240"/>
      <c r="L19" s="240"/>
      <c r="M19" s="240"/>
      <c r="N19" s="240"/>
      <c r="O19" s="78"/>
      <c r="P19" s="78"/>
      <c r="Q19" s="240"/>
      <c r="R19" s="240"/>
      <c r="S19" s="240"/>
      <c r="T19" s="240"/>
      <c r="U19" s="240"/>
      <c r="V19" s="240"/>
      <c r="W19" s="240"/>
      <c r="X19" s="240"/>
      <c r="Y19" s="78"/>
      <c r="Z19" s="78"/>
      <c r="AA19" s="240"/>
      <c r="AB19" s="240"/>
      <c r="AC19" s="240"/>
      <c r="AD19" s="240"/>
      <c r="AE19" s="78"/>
      <c r="AF19" s="78"/>
      <c r="AG19" s="240"/>
      <c r="AH19" s="240"/>
      <c r="AI19" s="78"/>
      <c r="AJ19" s="78"/>
      <c r="AK19" s="240"/>
      <c r="AL19" s="240"/>
      <c r="AM19" s="78"/>
      <c r="AN19" s="78"/>
      <c r="AO19" s="117"/>
      <c r="AP19" s="117"/>
      <c r="AQ19" s="78"/>
      <c r="AR19" s="78"/>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row>
    <row r="20" spans="1:113" ht="15.75" customHeight="1" x14ac:dyDescent="0.2">
      <c r="I20" s="188">
        <f>SUM(I5:I16)</f>
        <v>0</v>
      </c>
      <c r="J20" s="253">
        <f t="shared" ref="J20:BU20" si="0">SUM(J5:J16)</f>
        <v>0</v>
      </c>
      <c r="K20" s="253">
        <f t="shared" si="0"/>
        <v>0</v>
      </c>
      <c r="L20" s="253">
        <f t="shared" si="0"/>
        <v>0</v>
      </c>
      <c r="M20" s="253">
        <f t="shared" si="0"/>
        <v>0</v>
      </c>
      <c r="N20" s="253">
        <f t="shared" si="0"/>
        <v>0</v>
      </c>
      <c r="O20" s="253">
        <f t="shared" si="0"/>
        <v>0</v>
      </c>
      <c r="P20" s="253">
        <f t="shared" si="0"/>
        <v>0</v>
      </c>
      <c r="Q20" s="253">
        <f t="shared" si="0"/>
        <v>0</v>
      </c>
      <c r="R20" s="253">
        <f t="shared" si="0"/>
        <v>0</v>
      </c>
      <c r="S20" s="253">
        <f t="shared" si="0"/>
        <v>0</v>
      </c>
      <c r="T20" s="253">
        <f t="shared" si="0"/>
        <v>0</v>
      </c>
      <c r="U20" s="253">
        <f t="shared" si="0"/>
        <v>0</v>
      </c>
      <c r="V20" s="253">
        <f t="shared" si="0"/>
        <v>0</v>
      </c>
      <c r="W20" s="253">
        <f t="shared" si="0"/>
        <v>0</v>
      </c>
      <c r="X20" s="253">
        <f t="shared" si="0"/>
        <v>0</v>
      </c>
      <c r="Y20" s="253">
        <f t="shared" si="0"/>
        <v>0</v>
      </c>
      <c r="Z20" s="253">
        <f t="shared" si="0"/>
        <v>0</v>
      </c>
      <c r="AA20" s="253">
        <f t="shared" si="0"/>
        <v>0</v>
      </c>
      <c r="AB20" s="253">
        <f t="shared" si="0"/>
        <v>0</v>
      </c>
      <c r="AC20" s="253">
        <f t="shared" si="0"/>
        <v>0</v>
      </c>
      <c r="AD20" s="253">
        <f t="shared" si="0"/>
        <v>0</v>
      </c>
      <c r="AE20" s="253">
        <f t="shared" si="0"/>
        <v>0</v>
      </c>
      <c r="AF20" s="253">
        <f t="shared" si="0"/>
        <v>0</v>
      </c>
      <c r="AG20" s="253">
        <f t="shared" si="0"/>
        <v>0</v>
      </c>
      <c r="AH20" s="253">
        <f t="shared" si="0"/>
        <v>0</v>
      </c>
      <c r="AI20" s="253">
        <f t="shared" si="0"/>
        <v>0</v>
      </c>
      <c r="AJ20" s="253">
        <f t="shared" si="0"/>
        <v>0</v>
      </c>
      <c r="AK20" s="253">
        <f t="shared" si="0"/>
        <v>0</v>
      </c>
      <c r="AL20" s="253">
        <f t="shared" si="0"/>
        <v>0</v>
      </c>
      <c r="AM20" s="253">
        <f t="shared" si="0"/>
        <v>0</v>
      </c>
      <c r="AN20" s="253">
        <f t="shared" si="0"/>
        <v>0</v>
      </c>
      <c r="AO20" s="253">
        <f t="shared" si="0"/>
        <v>0</v>
      </c>
      <c r="AP20" s="253">
        <f t="shared" si="0"/>
        <v>0</v>
      </c>
      <c r="AQ20" s="253">
        <f t="shared" si="0"/>
        <v>0</v>
      </c>
      <c r="AR20" s="253">
        <f t="shared" si="0"/>
        <v>0</v>
      </c>
      <c r="AS20" s="253">
        <f t="shared" si="0"/>
        <v>0</v>
      </c>
      <c r="AT20" s="253">
        <f t="shared" si="0"/>
        <v>0</v>
      </c>
      <c r="AU20" s="253">
        <f t="shared" si="0"/>
        <v>0</v>
      </c>
      <c r="AV20" s="253">
        <f t="shared" si="0"/>
        <v>0</v>
      </c>
      <c r="AW20" s="253">
        <f t="shared" si="0"/>
        <v>0</v>
      </c>
      <c r="AX20" s="253">
        <f t="shared" si="0"/>
        <v>0</v>
      </c>
      <c r="AY20" s="253">
        <f t="shared" si="0"/>
        <v>0</v>
      </c>
      <c r="AZ20" s="253">
        <f t="shared" si="0"/>
        <v>0</v>
      </c>
      <c r="BA20" s="253">
        <f t="shared" si="0"/>
        <v>0</v>
      </c>
      <c r="BB20" s="253">
        <f t="shared" si="0"/>
        <v>0</v>
      </c>
      <c r="BC20" s="253">
        <f t="shared" si="0"/>
        <v>0</v>
      </c>
      <c r="BD20" s="253">
        <f t="shared" si="0"/>
        <v>0</v>
      </c>
      <c r="BE20" s="253">
        <f t="shared" si="0"/>
        <v>0</v>
      </c>
      <c r="BF20" s="253">
        <f t="shared" si="0"/>
        <v>0</v>
      </c>
      <c r="BG20" s="253">
        <f t="shared" si="0"/>
        <v>0</v>
      </c>
      <c r="BH20" s="253">
        <f t="shared" si="0"/>
        <v>0</v>
      </c>
      <c r="BI20" s="253">
        <f t="shared" si="0"/>
        <v>1.5</v>
      </c>
      <c r="BJ20" s="253">
        <f t="shared" si="0"/>
        <v>0</v>
      </c>
      <c r="BK20" s="253">
        <f t="shared" si="0"/>
        <v>1.5</v>
      </c>
      <c r="BL20" s="253">
        <f t="shared" si="0"/>
        <v>0</v>
      </c>
      <c r="BM20" s="253">
        <f t="shared" si="0"/>
        <v>2.5</v>
      </c>
      <c r="BN20" s="253">
        <f t="shared" si="0"/>
        <v>3</v>
      </c>
      <c r="BO20" s="253">
        <f t="shared" si="0"/>
        <v>2.5</v>
      </c>
      <c r="BP20" s="253">
        <f t="shared" si="0"/>
        <v>3</v>
      </c>
      <c r="BQ20" s="253">
        <f t="shared" si="0"/>
        <v>29</v>
      </c>
      <c r="BR20" s="253">
        <f t="shared" si="0"/>
        <v>26</v>
      </c>
      <c r="BS20" s="253">
        <f t="shared" si="0"/>
        <v>29</v>
      </c>
      <c r="BT20" s="253">
        <f t="shared" si="0"/>
        <v>26</v>
      </c>
      <c r="BU20" s="253">
        <f t="shared" si="0"/>
        <v>82.5</v>
      </c>
      <c r="BV20" s="253">
        <f t="shared" ref="BV20:DH20" si="1">SUM(BV5:BV16)</f>
        <v>86</v>
      </c>
      <c r="BW20" s="253">
        <f t="shared" si="1"/>
        <v>82.5</v>
      </c>
      <c r="BX20" s="253">
        <f t="shared" si="1"/>
        <v>86</v>
      </c>
      <c r="BY20" s="253">
        <f t="shared" si="1"/>
        <v>130</v>
      </c>
      <c r="BZ20" s="253">
        <f t="shared" si="1"/>
        <v>135.5</v>
      </c>
      <c r="CA20" s="253">
        <f t="shared" si="1"/>
        <v>130</v>
      </c>
      <c r="CB20" s="253">
        <f t="shared" si="1"/>
        <v>135.5</v>
      </c>
      <c r="CC20" s="253">
        <f t="shared" si="1"/>
        <v>220</v>
      </c>
      <c r="CD20" s="253">
        <f t="shared" si="1"/>
        <v>200.5</v>
      </c>
      <c r="CE20" s="253">
        <f t="shared" si="1"/>
        <v>266</v>
      </c>
      <c r="CF20" s="253">
        <f t="shared" si="1"/>
        <v>250.5</v>
      </c>
      <c r="CG20" s="253">
        <f t="shared" si="1"/>
        <v>250</v>
      </c>
      <c r="CH20" s="253">
        <f t="shared" si="1"/>
        <v>250</v>
      </c>
      <c r="CI20" s="253">
        <f t="shared" si="1"/>
        <v>270</v>
      </c>
      <c r="CJ20" s="253">
        <f t="shared" si="1"/>
        <v>270</v>
      </c>
      <c r="CK20" s="253">
        <f t="shared" si="1"/>
        <v>240</v>
      </c>
      <c r="CL20" s="253">
        <f t="shared" si="1"/>
        <v>240</v>
      </c>
      <c r="CM20" s="253">
        <f t="shared" si="1"/>
        <v>283</v>
      </c>
      <c r="CN20" s="253">
        <f t="shared" si="1"/>
        <v>275</v>
      </c>
      <c r="CO20" s="253">
        <f t="shared" si="1"/>
        <v>240</v>
      </c>
      <c r="CP20" s="253">
        <f t="shared" si="1"/>
        <v>240</v>
      </c>
      <c r="CQ20" s="253">
        <f t="shared" si="1"/>
        <v>293</v>
      </c>
      <c r="CR20" s="253">
        <f t="shared" si="1"/>
        <v>292</v>
      </c>
      <c r="CS20" s="253">
        <f t="shared" si="1"/>
        <v>260</v>
      </c>
      <c r="CT20" s="253">
        <f t="shared" si="1"/>
        <v>260</v>
      </c>
      <c r="CU20" s="253">
        <f t="shared" si="1"/>
        <v>240</v>
      </c>
      <c r="CV20" s="253">
        <f t="shared" si="1"/>
        <v>240</v>
      </c>
      <c r="CW20" s="253">
        <f t="shared" si="1"/>
        <v>0</v>
      </c>
      <c r="CX20" s="253">
        <f t="shared" si="1"/>
        <v>0</v>
      </c>
      <c r="CY20" s="253">
        <f t="shared" si="1"/>
        <v>0</v>
      </c>
      <c r="CZ20" s="253">
        <f t="shared" si="1"/>
        <v>0</v>
      </c>
      <c r="DA20" s="253">
        <f t="shared" si="1"/>
        <v>0</v>
      </c>
      <c r="DB20" s="253">
        <f t="shared" si="1"/>
        <v>0</v>
      </c>
      <c r="DC20" s="253">
        <f t="shared" si="1"/>
        <v>0</v>
      </c>
      <c r="DD20" s="253">
        <f t="shared" si="1"/>
        <v>5</v>
      </c>
      <c r="DE20" s="253">
        <f t="shared" si="1"/>
        <v>0</v>
      </c>
      <c r="DF20" s="253">
        <f t="shared" si="1"/>
        <v>0</v>
      </c>
      <c r="DG20" s="253">
        <f t="shared" si="1"/>
        <v>9</v>
      </c>
      <c r="DH20" s="253">
        <f t="shared" si="1"/>
        <v>13</v>
      </c>
    </row>
    <row r="21" spans="1:113" ht="15.75" customHeight="1" x14ac:dyDescent="0.2">
      <c r="I21" s="291">
        <f>SUM(I20:J20)</f>
        <v>0</v>
      </c>
      <c r="J21" s="291"/>
      <c r="K21" s="291">
        <f>SUM(K20:L20)</f>
        <v>0</v>
      </c>
      <c r="L21" s="291"/>
      <c r="M21" s="291">
        <f t="shared" ref="M21" si="2">SUM(M20:N20)</f>
        <v>0</v>
      </c>
      <c r="N21" s="291"/>
      <c r="O21" s="291">
        <f t="shared" ref="O21" si="3">SUM(O20:P20)</f>
        <v>0</v>
      </c>
      <c r="P21" s="291"/>
      <c r="Q21" s="291">
        <f t="shared" ref="Q21" si="4">SUM(Q20:R20)</f>
        <v>0</v>
      </c>
      <c r="R21" s="291"/>
      <c r="S21" s="291">
        <f t="shared" ref="S21" si="5">SUM(S20:T20)</f>
        <v>0</v>
      </c>
      <c r="T21" s="291"/>
      <c r="U21" s="291">
        <f t="shared" ref="U21" si="6">SUM(U20:V20)</f>
        <v>0</v>
      </c>
      <c r="V21" s="291"/>
      <c r="W21" s="291">
        <f t="shared" ref="W21" si="7">SUM(W20:X20)</f>
        <v>0</v>
      </c>
      <c r="X21" s="291"/>
      <c r="Y21" s="291">
        <f t="shared" ref="Y21" si="8">SUM(Y20:Z20)</f>
        <v>0</v>
      </c>
      <c r="Z21" s="291"/>
      <c r="AA21" s="291">
        <f t="shared" ref="AA21" si="9">SUM(AA20:AB20)</f>
        <v>0</v>
      </c>
      <c r="AB21" s="291"/>
      <c r="AC21" s="291">
        <f t="shared" ref="AC21" si="10">SUM(AC20:AD20)</f>
        <v>0</v>
      </c>
      <c r="AD21" s="291"/>
      <c r="AE21" s="291">
        <f t="shared" ref="AE21" si="11">SUM(AE20:AF20)</f>
        <v>0</v>
      </c>
      <c r="AF21" s="291"/>
      <c r="AG21" s="291">
        <f t="shared" ref="AG21" si="12">SUM(AG20:AH20)</f>
        <v>0</v>
      </c>
      <c r="AH21" s="291"/>
      <c r="AI21" s="291">
        <f t="shared" ref="AI21" si="13">SUM(AI20:AJ20)</f>
        <v>0</v>
      </c>
      <c r="AJ21" s="291"/>
      <c r="AK21" s="291">
        <f t="shared" ref="AK21" si="14">SUM(AK20:AL20)</f>
        <v>0</v>
      </c>
      <c r="AL21" s="291"/>
      <c r="AM21" s="291">
        <f t="shared" ref="AM21" si="15">SUM(AM20:AN20)</f>
        <v>0</v>
      </c>
      <c r="AN21" s="291"/>
      <c r="AO21" s="291">
        <f t="shared" ref="AO21" si="16">SUM(AO20:AP20)</f>
        <v>0</v>
      </c>
      <c r="AP21" s="291"/>
      <c r="AQ21" s="291">
        <f>SUM(AQ20:AR20)</f>
        <v>0</v>
      </c>
      <c r="AR21" s="291"/>
      <c r="AS21" s="291">
        <f t="shared" ref="AS21" si="17">SUM(AS20:AT20)</f>
        <v>0</v>
      </c>
      <c r="AT21" s="291"/>
      <c r="AU21" s="291">
        <f t="shared" ref="AU21" si="18">SUM(AU20:AV20)</f>
        <v>0</v>
      </c>
      <c r="AV21" s="291"/>
      <c r="AW21" s="291">
        <f t="shared" ref="AW21" si="19">SUM(AW20:AX20)</f>
        <v>0</v>
      </c>
      <c r="AX21" s="291"/>
      <c r="AY21" s="291">
        <f t="shared" ref="AY21" si="20">SUM(AY20:AZ20)</f>
        <v>0</v>
      </c>
      <c r="AZ21" s="291"/>
      <c r="BA21" s="291">
        <f t="shared" ref="BA21" si="21">SUM(BA20:BB20)</f>
        <v>0</v>
      </c>
      <c r="BB21" s="291"/>
      <c r="BC21" s="291">
        <f t="shared" ref="BC21" si="22">SUM(BC20:BD20)</f>
        <v>0</v>
      </c>
      <c r="BD21" s="291"/>
      <c r="BE21" s="291">
        <f t="shared" ref="BE21" si="23">SUM(BE20:BF20)</f>
        <v>0</v>
      </c>
      <c r="BF21" s="291"/>
      <c r="BG21" s="291">
        <f t="shared" ref="BG21" si="24">SUM(BG20:BH20)</f>
        <v>0</v>
      </c>
      <c r="BH21" s="291"/>
      <c r="BI21" s="291">
        <f t="shared" ref="BI21" si="25">SUM(BI20:BJ20)</f>
        <v>1.5</v>
      </c>
      <c r="BJ21" s="291"/>
      <c r="BK21" s="291">
        <f t="shared" ref="BK21" si="26">SUM(BK20:BL20)</f>
        <v>1.5</v>
      </c>
      <c r="BL21" s="291"/>
      <c r="BM21" s="291">
        <f t="shared" ref="BM21" si="27">SUM(BM20:BN20)</f>
        <v>5.5</v>
      </c>
      <c r="BN21" s="291"/>
      <c r="BO21" s="291">
        <f t="shared" ref="BO21" si="28">SUM(BO20:BP20)</f>
        <v>5.5</v>
      </c>
      <c r="BP21" s="291"/>
      <c r="BQ21" s="291">
        <f t="shared" ref="BQ21" si="29">SUM(BQ20:BR20)</f>
        <v>55</v>
      </c>
      <c r="BR21" s="291"/>
      <c r="BS21" s="291">
        <f t="shared" ref="BS21" si="30">SUM(BS20:BT20)</f>
        <v>55</v>
      </c>
      <c r="BT21" s="291"/>
      <c r="BU21" s="291">
        <f t="shared" ref="BU21" si="31">SUM(BU20:BV20)</f>
        <v>168.5</v>
      </c>
      <c r="BV21" s="291"/>
      <c r="BW21" s="291">
        <f t="shared" ref="BW21" si="32">SUM(BW20:BX20)</f>
        <v>168.5</v>
      </c>
      <c r="BX21" s="291"/>
      <c r="BY21" s="291">
        <f t="shared" ref="BY21" si="33">SUM(BY20:BZ20)</f>
        <v>265.5</v>
      </c>
      <c r="BZ21" s="291"/>
      <c r="CA21" s="291">
        <f t="shared" ref="CA21" si="34">SUM(CA20:CB20)</f>
        <v>265.5</v>
      </c>
      <c r="CB21" s="291"/>
      <c r="CC21" s="291">
        <f t="shared" ref="CC21" si="35">SUM(CC20:CD20)</f>
        <v>420.5</v>
      </c>
      <c r="CD21" s="291"/>
      <c r="CE21" s="291">
        <f t="shared" ref="CE21" si="36">SUM(CE20:CF20)</f>
        <v>516.5</v>
      </c>
      <c r="CF21" s="291"/>
      <c r="CG21" s="291">
        <f t="shared" ref="CG21" si="37">SUM(CG20:CH20)</f>
        <v>500</v>
      </c>
      <c r="CH21" s="291"/>
      <c r="CI21" s="291">
        <f>SUM(CI20:CJ20)</f>
        <v>540</v>
      </c>
      <c r="CJ21" s="291"/>
      <c r="CK21" s="291">
        <f t="shared" ref="CK21" si="38">SUM(CK20:CL20)</f>
        <v>480</v>
      </c>
      <c r="CL21" s="291"/>
      <c r="CM21" s="291">
        <f>SUM(CM20:CN20)</f>
        <v>558</v>
      </c>
      <c r="CN21" s="291"/>
      <c r="CO21" s="291">
        <f t="shared" ref="CO21" si="39">SUM(CO20:CP20)</f>
        <v>480</v>
      </c>
      <c r="CP21" s="291"/>
      <c r="CQ21" s="291">
        <f t="shared" ref="CQ21" si="40">SUM(CQ20:CR20)</f>
        <v>585</v>
      </c>
      <c r="CR21" s="291"/>
      <c r="CS21" s="291">
        <f t="shared" ref="CS21" si="41">SUM(CS20:CT20)</f>
        <v>520</v>
      </c>
      <c r="CT21" s="291"/>
      <c r="CU21" s="291">
        <f t="shared" ref="CU21" si="42">SUM(CU20:CV20)</f>
        <v>480</v>
      </c>
      <c r="CV21" s="291"/>
      <c r="CW21" s="291">
        <f t="shared" ref="CW21" si="43">SUM(CW20:CX20)</f>
        <v>0</v>
      </c>
      <c r="CX21" s="291"/>
      <c r="CY21" s="291">
        <f t="shared" ref="CY21" si="44">SUM(CY20:CZ20)</f>
        <v>0</v>
      </c>
      <c r="CZ21" s="291"/>
      <c r="DA21" s="291">
        <f t="shared" ref="DA21" si="45">SUM(DA20:DB20)</f>
        <v>0</v>
      </c>
      <c r="DB21" s="291"/>
      <c r="DC21" s="291">
        <f t="shared" ref="DC21" si="46">SUM(DC20:DD20)</f>
        <v>5</v>
      </c>
      <c r="DD21" s="291"/>
      <c r="DE21" s="291">
        <f t="shared" ref="DE21" si="47">SUM(DE20:DF20)</f>
        <v>0</v>
      </c>
      <c r="DF21" s="291"/>
      <c r="DG21" s="291">
        <f t="shared" ref="DG21" si="48">SUM(DG20:DH20)</f>
        <v>22</v>
      </c>
      <c r="DH21" s="291"/>
    </row>
    <row r="23" spans="1:113" ht="15.75" customHeight="1" x14ac:dyDescent="0.2">
      <c r="I23" s="189" t="s">
        <v>129</v>
      </c>
    </row>
    <row r="24" spans="1:113" ht="15.75" customHeight="1" x14ac:dyDescent="0.2">
      <c r="I24" s="188">
        <f>COUNT(I5:I16)</f>
        <v>0</v>
      </c>
      <c r="J24" s="253">
        <f t="shared" ref="J24:BU24" si="49">COUNT(J5:J16)</f>
        <v>0</v>
      </c>
      <c r="K24" s="253">
        <f t="shared" si="49"/>
        <v>0</v>
      </c>
      <c r="L24" s="253">
        <f t="shared" si="49"/>
        <v>0</v>
      </c>
      <c r="M24" s="253">
        <f t="shared" si="49"/>
        <v>0</v>
      </c>
      <c r="N24" s="253">
        <f t="shared" si="49"/>
        <v>0</v>
      </c>
      <c r="O24" s="253">
        <f t="shared" si="49"/>
        <v>0</v>
      </c>
      <c r="P24" s="253">
        <f t="shared" si="49"/>
        <v>0</v>
      </c>
      <c r="Q24" s="253">
        <f t="shared" si="49"/>
        <v>0</v>
      </c>
      <c r="R24" s="253">
        <f t="shared" si="49"/>
        <v>0</v>
      </c>
      <c r="S24" s="253">
        <f t="shared" si="49"/>
        <v>0</v>
      </c>
      <c r="T24" s="253">
        <f t="shared" si="49"/>
        <v>0</v>
      </c>
      <c r="U24" s="253">
        <f t="shared" si="49"/>
        <v>0</v>
      </c>
      <c r="V24" s="253">
        <f t="shared" si="49"/>
        <v>0</v>
      </c>
      <c r="W24" s="253">
        <f t="shared" si="49"/>
        <v>0</v>
      </c>
      <c r="X24" s="253">
        <f t="shared" si="49"/>
        <v>0</v>
      </c>
      <c r="Y24" s="253">
        <f t="shared" si="49"/>
        <v>0</v>
      </c>
      <c r="Z24" s="253">
        <f t="shared" si="49"/>
        <v>0</v>
      </c>
      <c r="AA24" s="253">
        <f t="shared" si="49"/>
        <v>0</v>
      </c>
      <c r="AB24" s="253">
        <f t="shared" si="49"/>
        <v>0</v>
      </c>
      <c r="AC24" s="253">
        <f t="shared" si="49"/>
        <v>0</v>
      </c>
      <c r="AD24" s="253">
        <f t="shared" si="49"/>
        <v>0</v>
      </c>
      <c r="AE24" s="253">
        <f t="shared" si="49"/>
        <v>0</v>
      </c>
      <c r="AF24" s="253">
        <f t="shared" si="49"/>
        <v>0</v>
      </c>
      <c r="AG24" s="253">
        <f t="shared" si="49"/>
        <v>0</v>
      </c>
      <c r="AH24" s="253">
        <f t="shared" si="49"/>
        <v>0</v>
      </c>
      <c r="AI24" s="253">
        <f t="shared" si="49"/>
        <v>0</v>
      </c>
      <c r="AJ24" s="253">
        <f t="shared" si="49"/>
        <v>0</v>
      </c>
      <c r="AK24" s="253">
        <f t="shared" si="49"/>
        <v>0</v>
      </c>
      <c r="AL24" s="253">
        <f t="shared" si="49"/>
        <v>0</v>
      </c>
      <c r="AM24" s="253">
        <f t="shared" si="49"/>
        <v>0</v>
      </c>
      <c r="AN24" s="253">
        <f t="shared" si="49"/>
        <v>0</v>
      </c>
      <c r="AO24" s="253">
        <f t="shared" si="49"/>
        <v>0</v>
      </c>
      <c r="AP24" s="253">
        <f t="shared" si="49"/>
        <v>0</v>
      </c>
      <c r="AQ24" s="253">
        <f t="shared" si="49"/>
        <v>0</v>
      </c>
      <c r="AR24" s="253">
        <f t="shared" si="49"/>
        <v>0</v>
      </c>
      <c r="AS24" s="253">
        <f t="shared" si="49"/>
        <v>0</v>
      </c>
      <c r="AT24" s="253">
        <f t="shared" si="49"/>
        <v>0</v>
      </c>
      <c r="AU24" s="253">
        <f t="shared" si="49"/>
        <v>0</v>
      </c>
      <c r="AV24" s="253">
        <f t="shared" si="49"/>
        <v>0</v>
      </c>
      <c r="AW24" s="253">
        <f t="shared" si="49"/>
        <v>0</v>
      </c>
      <c r="AX24" s="253">
        <f t="shared" si="49"/>
        <v>0</v>
      </c>
      <c r="AY24" s="253">
        <f t="shared" si="49"/>
        <v>0</v>
      </c>
      <c r="AZ24" s="253">
        <f t="shared" si="49"/>
        <v>0</v>
      </c>
      <c r="BA24" s="253">
        <f t="shared" si="49"/>
        <v>0</v>
      </c>
      <c r="BB24" s="253">
        <f t="shared" si="49"/>
        <v>0</v>
      </c>
      <c r="BC24" s="253">
        <f t="shared" si="49"/>
        <v>0</v>
      </c>
      <c r="BD24" s="253">
        <f t="shared" si="49"/>
        <v>0</v>
      </c>
      <c r="BE24" s="253">
        <f t="shared" si="49"/>
        <v>0</v>
      </c>
      <c r="BF24" s="253">
        <f t="shared" si="49"/>
        <v>0</v>
      </c>
      <c r="BG24" s="253">
        <f t="shared" si="49"/>
        <v>0</v>
      </c>
      <c r="BH24" s="253">
        <f t="shared" si="49"/>
        <v>0</v>
      </c>
      <c r="BI24" s="253">
        <f t="shared" si="49"/>
        <v>8</v>
      </c>
      <c r="BJ24" s="253">
        <f t="shared" si="49"/>
        <v>8</v>
      </c>
      <c r="BK24" s="253">
        <f t="shared" si="49"/>
        <v>8</v>
      </c>
      <c r="BL24" s="253">
        <f t="shared" si="49"/>
        <v>8</v>
      </c>
      <c r="BM24" s="253">
        <f t="shared" si="49"/>
        <v>10</v>
      </c>
      <c r="BN24" s="253">
        <f t="shared" si="49"/>
        <v>10</v>
      </c>
      <c r="BO24" s="253">
        <f t="shared" si="49"/>
        <v>10</v>
      </c>
      <c r="BP24" s="253">
        <f t="shared" si="49"/>
        <v>10</v>
      </c>
      <c r="BQ24" s="253">
        <f t="shared" si="49"/>
        <v>9</v>
      </c>
      <c r="BR24" s="253">
        <f t="shared" si="49"/>
        <v>9</v>
      </c>
      <c r="BS24" s="253">
        <f t="shared" si="49"/>
        <v>9</v>
      </c>
      <c r="BT24" s="253">
        <f t="shared" si="49"/>
        <v>9</v>
      </c>
      <c r="BU24" s="253">
        <f t="shared" si="49"/>
        <v>12</v>
      </c>
      <c r="BV24" s="253">
        <f t="shared" ref="BV24:DG24" si="50">COUNT(BV5:BV16)</f>
        <v>10</v>
      </c>
      <c r="BW24" s="253">
        <f t="shared" si="50"/>
        <v>12</v>
      </c>
      <c r="BX24" s="253">
        <f t="shared" si="50"/>
        <v>10</v>
      </c>
      <c r="BY24" s="253">
        <f t="shared" si="50"/>
        <v>10</v>
      </c>
      <c r="BZ24" s="253">
        <f t="shared" si="50"/>
        <v>10</v>
      </c>
      <c r="CA24" s="253">
        <f t="shared" si="50"/>
        <v>10</v>
      </c>
      <c r="CB24" s="253">
        <f t="shared" si="50"/>
        <v>10</v>
      </c>
      <c r="CC24" s="253">
        <f t="shared" si="50"/>
        <v>8</v>
      </c>
      <c r="CD24" s="253">
        <f t="shared" si="50"/>
        <v>8</v>
      </c>
      <c r="CE24" s="253">
        <f t="shared" si="50"/>
        <v>8</v>
      </c>
      <c r="CF24" s="253">
        <f t="shared" si="50"/>
        <v>8</v>
      </c>
      <c r="CG24" s="253">
        <f t="shared" si="50"/>
        <v>8</v>
      </c>
      <c r="CH24" s="253">
        <f t="shared" si="50"/>
        <v>8</v>
      </c>
      <c r="CI24" s="253">
        <f t="shared" si="50"/>
        <v>8</v>
      </c>
      <c r="CJ24" s="253">
        <f t="shared" si="50"/>
        <v>8</v>
      </c>
      <c r="CK24" s="253">
        <f t="shared" si="50"/>
        <v>6</v>
      </c>
      <c r="CL24" s="253">
        <f t="shared" si="50"/>
        <v>6</v>
      </c>
      <c r="CM24" s="253">
        <f t="shared" si="50"/>
        <v>8</v>
      </c>
      <c r="CN24" s="253">
        <f t="shared" si="50"/>
        <v>8</v>
      </c>
      <c r="CO24" s="253">
        <f t="shared" si="50"/>
        <v>6</v>
      </c>
      <c r="CP24" s="253">
        <f t="shared" si="50"/>
        <v>6</v>
      </c>
      <c r="CQ24" s="253">
        <f t="shared" si="50"/>
        <v>8</v>
      </c>
      <c r="CR24" s="253">
        <f t="shared" si="50"/>
        <v>8</v>
      </c>
      <c r="CS24" s="253">
        <f t="shared" si="50"/>
        <v>6</v>
      </c>
      <c r="CT24" s="253">
        <f t="shared" si="50"/>
        <v>6</v>
      </c>
      <c r="CU24" s="253">
        <f t="shared" si="50"/>
        <v>6</v>
      </c>
      <c r="CV24" s="253">
        <f t="shared" si="50"/>
        <v>6</v>
      </c>
      <c r="CW24" s="253">
        <f t="shared" si="50"/>
        <v>0</v>
      </c>
      <c r="CX24" s="253">
        <f t="shared" si="50"/>
        <v>0</v>
      </c>
      <c r="CY24" s="253">
        <f t="shared" si="50"/>
        <v>0</v>
      </c>
      <c r="CZ24" s="253">
        <f t="shared" si="50"/>
        <v>0</v>
      </c>
      <c r="DA24" s="253">
        <f t="shared" si="50"/>
        <v>0</v>
      </c>
      <c r="DB24" s="253">
        <f t="shared" si="50"/>
        <v>0</v>
      </c>
      <c r="DC24" s="253">
        <f t="shared" si="50"/>
        <v>1</v>
      </c>
      <c r="DD24" s="253">
        <f t="shared" si="50"/>
        <v>1</v>
      </c>
      <c r="DE24" s="253">
        <f t="shared" si="50"/>
        <v>0</v>
      </c>
      <c r="DF24" s="253">
        <f t="shared" si="50"/>
        <v>0</v>
      </c>
      <c r="DG24" s="253">
        <f t="shared" si="50"/>
        <v>1</v>
      </c>
      <c r="DH24" s="253">
        <f>COUNT(DH5:DH16)</f>
        <v>1</v>
      </c>
    </row>
    <row r="25" spans="1:113" ht="15.75" customHeight="1" x14ac:dyDescent="0.2">
      <c r="I25" s="291">
        <f>MAX(I24:J24)</f>
        <v>0</v>
      </c>
      <c r="J25" s="291"/>
      <c r="K25" s="291">
        <f t="shared" ref="K25" si="51">MAX(K24:L24)</f>
        <v>0</v>
      </c>
      <c r="L25" s="291"/>
      <c r="M25" s="291">
        <f t="shared" ref="M25" si="52">MAX(M24:N24)</f>
        <v>0</v>
      </c>
      <c r="N25" s="291"/>
      <c r="O25" s="291">
        <f t="shared" ref="O25" si="53">MAX(O24:P24)</f>
        <v>0</v>
      </c>
      <c r="P25" s="291"/>
      <c r="Q25" s="291">
        <f t="shared" ref="Q25" si="54">MAX(Q24:R24)</f>
        <v>0</v>
      </c>
      <c r="R25" s="291"/>
      <c r="S25" s="291">
        <f t="shared" ref="S25" si="55">MAX(S24:T24)</f>
        <v>0</v>
      </c>
      <c r="T25" s="291"/>
      <c r="U25" s="291">
        <f>MAX(U24:V24)</f>
        <v>0</v>
      </c>
      <c r="V25" s="291"/>
      <c r="W25" s="291">
        <f t="shared" ref="W25" si="56">MAX(W24:X24)</f>
        <v>0</v>
      </c>
      <c r="X25" s="291"/>
      <c r="Y25" s="291">
        <f t="shared" ref="Y25" si="57">MAX(Y24:Z24)</f>
        <v>0</v>
      </c>
      <c r="Z25" s="291"/>
      <c r="AA25" s="291">
        <f t="shared" ref="AA25" si="58">MAX(AA24:AB24)</f>
        <v>0</v>
      </c>
      <c r="AB25" s="291"/>
      <c r="AC25" s="291">
        <f t="shared" ref="AC25" si="59">MAX(AC24:AD24)</f>
        <v>0</v>
      </c>
      <c r="AD25" s="291"/>
      <c r="AE25" s="291">
        <f t="shared" ref="AE25" si="60">MAX(AE24:AF24)</f>
        <v>0</v>
      </c>
      <c r="AF25" s="291"/>
      <c r="AG25" s="291">
        <f t="shared" ref="AG25" si="61">MAX(AG24:AH24)</f>
        <v>0</v>
      </c>
      <c r="AH25" s="291"/>
      <c r="AI25" s="291">
        <f t="shared" ref="AI25" si="62">MAX(AI24:AJ24)</f>
        <v>0</v>
      </c>
      <c r="AJ25" s="291"/>
      <c r="AK25" s="291">
        <f t="shared" ref="AK25" si="63">MAX(AK24:AL24)</f>
        <v>0</v>
      </c>
      <c r="AL25" s="291"/>
      <c r="AM25" s="291">
        <f t="shared" ref="AM25" si="64">MAX(AM24:AN24)</f>
        <v>0</v>
      </c>
      <c r="AN25" s="291"/>
      <c r="AO25" s="291">
        <f t="shared" ref="AO25" si="65">MAX(AO24:AP24)</f>
        <v>0</v>
      </c>
      <c r="AP25" s="291"/>
      <c r="AQ25" s="291">
        <f t="shared" ref="AQ25" si="66">MAX(AQ24:AR24)</f>
        <v>0</v>
      </c>
      <c r="AR25" s="291"/>
      <c r="AS25" s="291">
        <f t="shared" ref="AS25" si="67">MAX(AS24:AT24)</f>
        <v>0</v>
      </c>
      <c r="AT25" s="291"/>
      <c r="AU25" s="291">
        <f t="shared" ref="AU25" si="68">MAX(AU24:AV24)</f>
        <v>0</v>
      </c>
      <c r="AV25" s="291"/>
      <c r="AW25" s="291">
        <f>MAX(AW24:AX24)</f>
        <v>0</v>
      </c>
      <c r="AX25" s="291"/>
      <c r="AY25" s="291">
        <f t="shared" ref="AY25" si="69">MAX(AY24:AZ24)</f>
        <v>0</v>
      </c>
      <c r="AZ25" s="291"/>
      <c r="BA25" s="291">
        <f t="shared" ref="BA25" si="70">MAX(BA24:BB24)</f>
        <v>0</v>
      </c>
      <c r="BB25" s="291"/>
      <c r="BC25" s="291">
        <f t="shared" ref="BC25" si="71">MAX(BC24:BD24)</f>
        <v>0</v>
      </c>
      <c r="BD25" s="291"/>
      <c r="BE25" s="291">
        <f t="shared" ref="BE25" si="72">MAX(BE24:BF24)</f>
        <v>0</v>
      </c>
      <c r="BF25" s="291"/>
      <c r="BG25" s="291">
        <f t="shared" ref="BG25" si="73">MAX(BG24:BH24)</f>
        <v>0</v>
      </c>
      <c r="BH25" s="291"/>
      <c r="BI25" s="291">
        <f t="shared" ref="BI25" si="74">MAX(BI24:BJ24)</f>
        <v>8</v>
      </c>
      <c r="BJ25" s="291"/>
      <c r="BK25" s="291">
        <f t="shared" ref="BK25" si="75">MAX(BK24:BL24)</f>
        <v>8</v>
      </c>
      <c r="BL25" s="291"/>
      <c r="BM25" s="291">
        <f t="shared" ref="BM25" si="76">MAX(BM24:BN24)</f>
        <v>10</v>
      </c>
      <c r="BN25" s="291"/>
      <c r="BO25" s="291">
        <f t="shared" ref="BO25" si="77">MAX(BO24:BP24)</f>
        <v>10</v>
      </c>
      <c r="BP25" s="291"/>
      <c r="BQ25" s="291">
        <f t="shared" ref="BQ25" si="78">MAX(BQ24:BR24)</f>
        <v>9</v>
      </c>
      <c r="BR25" s="291"/>
      <c r="BS25" s="291">
        <f t="shared" ref="BS25" si="79">MAX(BS24:BT24)</f>
        <v>9</v>
      </c>
      <c r="BT25" s="291"/>
      <c r="BU25" s="291">
        <f t="shared" ref="BU25" si="80">MAX(BU24:BV24)</f>
        <v>12</v>
      </c>
      <c r="BV25" s="291"/>
      <c r="BW25" s="291">
        <f t="shared" ref="BW25" si="81">MAX(BW24:BX24)</f>
        <v>12</v>
      </c>
      <c r="BX25" s="291"/>
      <c r="BY25" s="291">
        <f t="shared" ref="BY25" si="82">MAX(BY24:BZ24)</f>
        <v>10</v>
      </c>
      <c r="BZ25" s="291"/>
      <c r="CA25" s="291">
        <f t="shared" ref="CA25" si="83">MAX(CA24:CB24)</f>
        <v>10</v>
      </c>
      <c r="CB25" s="291"/>
      <c r="CC25" s="291">
        <f t="shared" ref="CC25" si="84">MAX(CC24:CD24)</f>
        <v>8</v>
      </c>
      <c r="CD25" s="291"/>
      <c r="CE25" s="291">
        <f t="shared" ref="CE25" si="85">MAX(CE24:CF24)</f>
        <v>8</v>
      </c>
      <c r="CF25" s="291"/>
      <c r="CG25" s="291">
        <f t="shared" ref="CG25" si="86">MAX(CG24:CH24)</f>
        <v>8</v>
      </c>
      <c r="CH25" s="291"/>
      <c r="CI25" s="291">
        <f t="shared" ref="CI25" si="87">MAX(CI24:CJ24)</f>
        <v>8</v>
      </c>
      <c r="CJ25" s="291"/>
      <c r="CK25" s="291">
        <f t="shared" ref="CK25" si="88">MAX(CK24:CL24)</f>
        <v>6</v>
      </c>
      <c r="CL25" s="291"/>
      <c r="CM25" s="291">
        <f t="shared" ref="CM25" si="89">MAX(CM24:CN24)</f>
        <v>8</v>
      </c>
      <c r="CN25" s="291"/>
      <c r="CO25" s="291">
        <f t="shared" ref="CO25" si="90">MAX(CO24:CP24)</f>
        <v>6</v>
      </c>
      <c r="CP25" s="291"/>
      <c r="CQ25" s="291">
        <f t="shared" ref="CQ25" si="91">MAX(CQ24:CR24)</f>
        <v>8</v>
      </c>
      <c r="CR25" s="291"/>
      <c r="CS25" s="291">
        <f t="shared" ref="CS25" si="92">MAX(CS24:CT24)</f>
        <v>6</v>
      </c>
      <c r="CT25" s="291"/>
      <c r="CU25" s="291">
        <f t="shared" ref="CU25" si="93">MAX(CU24:CV24)</f>
        <v>6</v>
      </c>
      <c r="CV25" s="291"/>
      <c r="CW25" s="291">
        <f t="shared" ref="CW25" si="94">MAX(CW24:CX24)</f>
        <v>0</v>
      </c>
      <c r="CX25" s="291"/>
      <c r="CY25" s="291">
        <f t="shared" ref="CY25" si="95">MAX(CY24:CZ24)</f>
        <v>0</v>
      </c>
      <c r="CZ25" s="291"/>
      <c r="DA25" s="291">
        <f t="shared" ref="DA25" si="96">MAX(DA24:DB24)</f>
        <v>0</v>
      </c>
      <c r="DB25" s="291"/>
      <c r="DC25" s="291">
        <f t="shared" ref="DC25" si="97">MAX(DC24:DD24)</f>
        <v>1</v>
      </c>
      <c r="DD25" s="291"/>
      <c r="DE25" s="291">
        <f t="shared" ref="DE25" si="98">MAX(DE24:DF24)</f>
        <v>0</v>
      </c>
      <c r="DF25" s="291"/>
      <c r="DG25" s="291">
        <f t="shared" ref="DG25" si="99">MAX(DG24:DH24)</f>
        <v>1</v>
      </c>
      <c r="DH25" s="291"/>
    </row>
    <row r="28" spans="1:113" ht="15.75" customHeight="1" x14ac:dyDescent="0.2">
      <c r="I28" s="46" t="s">
        <v>227</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113" ht="15.75" customHeight="1" x14ac:dyDescent="0.2">
      <c r="I29" s="285" t="s">
        <v>134</v>
      </c>
      <c r="J29" s="285"/>
      <c r="K29" s="285"/>
      <c r="L29" s="285"/>
      <c r="M29" s="47">
        <v>1</v>
      </c>
      <c r="N29" s="47">
        <v>2</v>
      </c>
      <c r="O29" s="47">
        <v>3</v>
      </c>
      <c r="P29" s="47">
        <v>4</v>
      </c>
      <c r="Q29" s="47">
        <v>5</v>
      </c>
      <c r="R29" s="47">
        <v>6</v>
      </c>
      <c r="S29" s="47">
        <v>7</v>
      </c>
      <c r="T29" s="47">
        <v>8</v>
      </c>
      <c r="U29" s="47">
        <v>9</v>
      </c>
      <c r="V29" s="47">
        <v>10</v>
      </c>
      <c r="W29" s="47">
        <v>11</v>
      </c>
      <c r="X29" s="47">
        <v>12</v>
      </c>
      <c r="Y29" s="47">
        <v>13</v>
      </c>
      <c r="Z29" s="47">
        <v>14</v>
      </c>
      <c r="AA29" s="47">
        <v>15</v>
      </c>
      <c r="AB29" s="47">
        <v>16</v>
      </c>
      <c r="AC29" s="47">
        <v>17</v>
      </c>
      <c r="AD29" s="47">
        <v>18</v>
      </c>
      <c r="AE29" s="47">
        <v>19</v>
      </c>
      <c r="AF29" s="47">
        <v>20</v>
      </c>
      <c r="AG29" s="47">
        <v>21</v>
      </c>
      <c r="AH29" s="47">
        <v>22</v>
      </c>
      <c r="AI29" s="47">
        <v>23</v>
      </c>
      <c r="AJ29" s="47">
        <v>24</v>
      </c>
      <c r="AK29" s="47">
        <v>25</v>
      </c>
      <c r="AL29" s="47">
        <v>26</v>
      </c>
      <c r="AM29" s="47">
        <v>27</v>
      </c>
      <c r="AN29" s="47">
        <v>28</v>
      </c>
      <c r="AO29" s="47">
        <v>29</v>
      </c>
      <c r="AP29" s="47">
        <v>30</v>
      </c>
      <c r="AQ29" s="47">
        <v>31</v>
      </c>
      <c r="AR29" s="47">
        <v>32</v>
      </c>
      <c r="AS29" s="47">
        <v>33</v>
      </c>
      <c r="AT29" s="47">
        <v>34</v>
      </c>
      <c r="AU29" s="47">
        <v>35</v>
      </c>
      <c r="AV29" s="47">
        <v>36</v>
      </c>
      <c r="AW29" s="47">
        <v>37</v>
      </c>
      <c r="AX29" s="47">
        <v>38</v>
      </c>
      <c r="AY29" s="47">
        <v>39</v>
      </c>
      <c r="AZ29" s="47">
        <v>40</v>
      </c>
      <c r="BA29" s="47">
        <v>41</v>
      </c>
      <c r="BB29" s="47">
        <v>42</v>
      </c>
      <c r="BC29" s="47">
        <v>43</v>
      </c>
      <c r="BD29" s="47">
        <v>44</v>
      </c>
      <c r="BE29" s="47">
        <v>45</v>
      </c>
      <c r="BF29" s="47">
        <v>46</v>
      </c>
      <c r="BG29" s="47">
        <v>47</v>
      </c>
      <c r="BH29" s="47">
        <v>48</v>
      </c>
      <c r="BI29" s="47">
        <v>49</v>
      </c>
      <c r="BJ29" s="47">
        <v>50</v>
      </c>
      <c r="BK29" s="47">
        <v>51</v>
      </c>
      <c r="BL29" s="47">
        <v>52</v>
      </c>
    </row>
    <row r="30" spans="1:113" ht="15.75" customHeight="1" x14ac:dyDescent="0.2">
      <c r="I30" s="285" t="s">
        <v>135</v>
      </c>
      <c r="J30" s="285"/>
      <c r="K30" s="285"/>
      <c r="L30" s="285"/>
      <c r="M30" s="47">
        <f>I21</f>
        <v>0</v>
      </c>
      <c r="N30" s="47">
        <f>K21</f>
        <v>0</v>
      </c>
      <c r="O30" s="47">
        <f>M21</f>
        <v>0</v>
      </c>
      <c r="P30" s="47">
        <f>O21</f>
        <v>0</v>
      </c>
      <c r="Q30" s="47">
        <f>Q21</f>
        <v>0</v>
      </c>
      <c r="R30" s="47">
        <f>S21</f>
        <v>0</v>
      </c>
      <c r="S30" s="47">
        <f>U21</f>
        <v>0</v>
      </c>
      <c r="T30" s="47">
        <f>W21</f>
        <v>0</v>
      </c>
      <c r="U30" s="47">
        <f>Y21</f>
        <v>0</v>
      </c>
      <c r="V30" s="47">
        <f>AA21</f>
        <v>0</v>
      </c>
      <c r="W30" s="47">
        <f>AC21</f>
        <v>0</v>
      </c>
      <c r="X30" s="47">
        <f>AE21</f>
        <v>0</v>
      </c>
      <c r="Y30" s="47">
        <f>AG21</f>
        <v>0</v>
      </c>
      <c r="Z30" s="47">
        <f>AI21</f>
        <v>0</v>
      </c>
      <c r="AA30" s="47">
        <f>AK21</f>
        <v>0</v>
      </c>
      <c r="AB30" s="47">
        <f>AM21</f>
        <v>0</v>
      </c>
      <c r="AC30" s="47">
        <f>AO21</f>
        <v>0</v>
      </c>
      <c r="AD30" s="47">
        <f>AQ21</f>
        <v>0</v>
      </c>
      <c r="AE30" s="47">
        <f>AS21</f>
        <v>0</v>
      </c>
      <c r="AF30" s="47">
        <f>AU21</f>
        <v>0</v>
      </c>
      <c r="AG30" s="47">
        <f>AW21</f>
        <v>0</v>
      </c>
      <c r="AH30" s="47">
        <f>AY21</f>
        <v>0</v>
      </c>
      <c r="AI30" s="47">
        <f>BA21</f>
        <v>0</v>
      </c>
      <c r="AJ30" s="47">
        <f>BC21</f>
        <v>0</v>
      </c>
      <c r="AK30" s="47">
        <f>BE21</f>
        <v>0</v>
      </c>
      <c r="AL30" s="47">
        <f>BG21</f>
        <v>0</v>
      </c>
      <c r="AM30" s="47">
        <f>BI21</f>
        <v>1.5</v>
      </c>
      <c r="AN30" s="47">
        <f>BK21</f>
        <v>1.5</v>
      </c>
      <c r="AO30" s="47">
        <f>BM21</f>
        <v>5.5</v>
      </c>
      <c r="AP30" s="47">
        <f>BO21</f>
        <v>5.5</v>
      </c>
      <c r="AQ30" s="47">
        <f>BQ21</f>
        <v>55</v>
      </c>
      <c r="AR30" s="47">
        <f>BS21</f>
        <v>55</v>
      </c>
      <c r="AS30" s="47">
        <f>BU21</f>
        <v>168.5</v>
      </c>
      <c r="AT30" s="47">
        <f>BW21</f>
        <v>168.5</v>
      </c>
      <c r="AU30" s="47">
        <f>BY21</f>
        <v>265.5</v>
      </c>
      <c r="AV30" s="47">
        <f>CA21</f>
        <v>265.5</v>
      </c>
      <c r="AW30" s="47">
        <f>CC21</f>
        <v>420.5</v>
      </c>
      <c r="AX30" s="47">
        <f>CE21</f>
        <v>516.5</v>
      </c>
      <c r="AY30" s="47">
        <f>CG21</f>
        <v>500</v>
      </c>
      <c r="AZ30" s="47">
        <f>CI21</f>
        <v>540</v>
      </c>
      <c r="BA30" s="47">
        <f>CK21</f>
        <v>480</v>
      </c>
      <c r="BB30" s="47">
        <f>CM21</f>
        <v>558</v>
      </c>
      <c r="BC30" s="47">
        <f>CO21</f>
        <v>480</v>
      </c>
      <c r="BD30" s="47">
        <f>CQ21</f>
        <v>585</v>
      </c>
      <c r="BE30" s="47">
        <f>CS21</f>
        <v>520</v>
      </c>
      <c r="BF30" s="47">
        <f>CU21</f>
        <v>480</v>
      </c>
      <c r="BG30" s="47">
        <f>CW21</f>
        <v>0</v>
      </c>
      <c r="BH30" s="47">
        <f>CY21</f>
        <v>0</v>
      </c>
      <c r="BI30" s="47">
        <f>DA21</f>
        <v>0</v>
      </c>
      <c r="BJ30" s="47">
        <f>DC21</f>
        <v>5</v>
      </c>
      <c r="BK30" s="47">
        <f>DE21</f>
        <v>0</v>
      </c>
      <c r="BL30" s="47">
        <f>DG21</f>
        <v>22</v>
      </c>
    </row>
    <row r="31" spans="1:113" ht="15.75" customHeight="1" x14ac:dyDescent="0.2">
      <c r="I31" s="285" t="s">
        <v>136</v>
      </c>
      <c r="J31" s="285"/>
      <c r="K31" s="285"/>
      <c r="L31" s="285"/>
      <c r="M31" s="47">
        <f>I25</f>
        <v>0</v>
      </c>
      <c r="N31" s="47">
        <f>K25</f>
        <v>0</v>
      </c>
      <c r="O31" s="47">
        <f>M25</f>
        <v>0</v>
      </c>
      <c r="P31" s="47">
        <f>O25</f>
        <v>0</v>
      </c>
      <c r="Q31" s="47">
        <f>Q25</f>
        <v>0</v>
      </c>
      <c r="R31" s="47">
        <f>S25</f>
        <v>0</v>
      </c>
      <c r="S31" s="47">
        <f>U25</f>
        <v>0</v>
      </c>
      <c r="T31" s="47">
        <f>W25</f>
        <v>0</v>
      </c>
      <c r="U31" s="47">
        <f>Y25</f>
        <v>0</v>
      </c>
      <c r="V31" s="47">
        <f>AA25</f>
        <v>0</v>
      </c>
      <c r="W31" s="47">
        <f>AC25</f>
        <v>0</v>
      </c>
      <c r="X31" s="47">
        <f>AE25</f>
        <v>0</v>
      </c>
      <c r="Y31" s="47">
        <f>AG25</f>
        <v>0</v>
      </c>
      <c r="Z31" s="47">
        <f>AI25</f>
        <v>0</v>
      </c>
      <c r="AA31" s="47">
        <f>AK25</f>
        <v>0</v>
      </c>
      <c r="AB31" s="47">
        <f>AM25</f>
        <v>0</v>
      </c>
      <c r="AC31" s="47">
        <f>AO25</f>
        <v>0</v>
      </c>
      <c r="AD31" s="47">
        <f>AQ25</f>
        <v>0</v>
      </c>
      <c r="AE31" s="47">
        <f>AS25</f>
        <v>0</v>
      </c>
      <c r="AF31" s="47">
        <f>AU25</f>
        <v>0</v>
      </c>
      <c r="AG31" s="47">
        <f>AW25</f>
        <v>0</v>
      </c>
      <c r="AH31" s="47">
        <f>AY25</f>
        <v>0</v>
      </c>
      <c r="AI31" s="47">
        <f>BA25</f>
        <v>0</v>
      </c>
      <c r="AJ31" s="47">
        <f>BC25</f>
        <v>0</v>
      </c>
      <c r="AK31" s="47">
        <f>BE25</f>
        <v>0</v>
      </c>
      <c r="AL31" s="47">
        <f>BG25</f>
        <v>0</v>
      </c>
      <c r="AM31" s="47">
        <f>BI25</f>
        <v>8</v>
      </c>
      <c r="AN31" s="47">
        <f>BK25</f>
        <v>8</v>
      </c>
      <c r="AO31" s="47">
        <f>BM25</f>
        <v>10</v>
      </c>
      <c r="AP31" s="47">
        <f>BO25</f>
        <v>10</v>
      </c>
      <c r="AQ31" s="47">
        <f>BQ25</f>
        <v>9</v>
      </c>
      <c r="AR31" s="47">
        <f>BS25</f>
        <v>9</v>
      </c>
      <c r="AS31" s="47">
        <f>BU25</f>
        <v>12</v>
      </c>
      <c r="AT31" s="47">
        <f>BW25</f>
        <v>12</v>
      </c>
      <c r="AU31" s="47">
        <f>BY25</f>
        <v>10</v>
      </c>
      <c r="AV31" s="47">
        <f>CA25</f>
        <v>10</v>
      </c>
      <c r="AW31" s="47">
        <f>CC25</f>
        <v>8</v>
      </c>
      <c r="AX31" s="47">
        <f>CE25</f>
        <v>8</v>
      </c>
      <c r="AY31" s="47">
        <f>CG25</f>
        <v>8</v>
      </c>
      <c r="AZ31" s="47">
        <f>CI25</f>
        <v>8</v>
      </c>
      <c r="BA31" s="47">
        <f>CK25</f>
        <v>6</v>
      </c>
      <c r="BB31" s="47">
        <f>CM25</f>
        <v>8</v>
      </c>
      <c r="BC31" s="47">
        <f>CO25</f>
        <v>6</v>
      </c>
      <c r="BD31" s="47">
        <f>CQ25</f>
        <v>8</v>
      </c>
      <c r="BE31" s="47">
        <f>CS25</f>
        <v>6</v>
      </c>
      <c r="BF31" s="47">
        <f>CU25</f>
        <v>6</v>
      </c>
      <c r="BG31" s="47">
        <f>CW25</f>
        <v>0</v>
      </c>
      <c r="BH31" s="47">
        <f>CY25</f>
        <v>0</v>
      </c>
      <c r="BI31" s="47">
        <f>DA25</f>
        <v>0</v>
      </c>
      <c r="BJ31" s="47">
        <f>DC25</f>
        <v>1</v>
      </c>
      <c r="BK31" s="47">
        <f>DE25</f>
        <v>0</v>
      </c>
      <c r="BL31" s="47">
        <f>DG25</f>
        <v>1</v>
      </c>
    </row>
  </sheetData>
  <mergeCells count="161">
    <mergeCell ref="I31:L31"/>
    <mergeCell ref="DA25:DB25"/>
    <mergeCell ref="DC25:DD25"/>
    <mergeCell ref="DE25:DF25"/>
    <mergeCell ref="DG25:DH25"/>
    <mergeCell ref="I29:L29"/>
    <mergeCell ref="I30:L30"/>
    <mergeCell ref="CO25:CP25"/>
    <mergeCell ref="CQ25:CR25"/>
    <mergeCell ref="CS25:CT25"/>
    <mergeCell ref="CU25:CV25"/>
    <mergeCell ref="CW25:CX25"/>
    <mergeCell ref="CY25:CZ25"/>
    <mergeCell ref="CC25:CD25"/>
    <mergeCell ref="CE25:CF25"/>
    <mergeCell ref="CG25:CH25"/>
    <mergeCell ref="CI25:CJ25"/>
    <mergeCell ref="CK25:CL25"/>
    <mergeCell ref="CM25:CN25"/>
    <mergeCell ref="BQ25:BR25"/>
    <mergeCell ref="BS25:BT25"/>
    <mergeCell ref="BU25:BV25"/>
    <mergeCell ref="BW25:BX25"/>
    <mergeCell ref="BY25:BZ25"/>
    <mergeCell ref="CA25:CB25"/>
    <mergeCell ref="BE25:BF25"/>
    <mergeCell ref="BG25:BH25"/>
    <mergeCell ref="BI25:BJ25"/>
    <mergeCell ref="BK25:BL25"/>
    <mergeCell ref="BM25:BN25"/>
    <mergeCell ref="BO25:BP25"/>
    <mergeCell ref="AS25:AT25"/>
    <mergeCell ref="AU25:AV25"/>
    <mergeCell ref="AW25:AX25"/>
    <mergeCell ref="AY25:AZ25"/>
    <mergeCell ref="BA25:BB25"/>
    <mergeCell ref="BC25:BD25"/>
    <mergeCell ref="AG25:AH25"/>
    <mergeCell ref="AI25:AJ25"/>
    <mergeCell ref="AK25:AL25"/>
    <mergeCell ref="AM25:AN25"/>
    <mergeCell ref="AO25:AP25"/>
    <mergeCell ref="AQ25:AR25"/>
    <mergeCell ref="U25:V25"/>
    <mergeCell ref="W25:X25"/>
    <mergeCell ref="Y25:Z25"/>
    <mergeCell ref="AA25:AB25"/>
    <mergeCell ref="AC25:AD25"/>
    <mergeCell ref="AE25:AF25"/>
    <mergeCell ref="DA21:DB21"/>
    <mergeCell ref="DC21:DD21"/>
    <mergeCell ref="DE21:DF21"/>
    <mergeCell ref="DG21:DH21"/>
    <mergeCell ref="I25:J25"/>
    <mergeCell ref="K25:L25"/>
    <mergeCell ref="M25:N25"/>
    <mergeCell ref="O25:P25"/>
    <mergeCell ref="Q25:R25"/>
    <mergeCell ref="S25:T25"/>
    <mergeCell ref="CO21:CP21"/>
    <mergeCell ref="CQ21:CR21"/>
    <mergeCell ref="CS21:CT21"/>
    <mergeCell ref="CU21:CV21"/>
    <mergeCell ref="CW21:CX21"/>
    <mergeCell ref="CY21:CZ21"/>
    <mergeCell ref="CC21:CD21"/>
    <mergeCell ref="CE21:CF21"/>
    <mergeCell ref="CG21:CH21"/>
    <mergeCell ref="CI21:CJ21"/>
    <mergeCell ref="CK21:CL21"/>
    <mergeCell ref="CM21:CN21"/>
    <mergeCell ref="BQ21:BR21"/>
    <mergeCell ref="BS21:BT21"/>
    <mergeCell ref="BU21:BV21"/>
    <mergeCell ref="BW21:BX21"/>
    <mergeCell ref="BY21:BZ21"/>
    <mergeCell ref="CA21:CB21"/>
    <mergeCell ref="BE21:BF21"/>
    <mergeCell ref="BG21:BH21"/>
    <mergeCell ref="BI21:BJ21"/>
    <mergeCell ref="BK21:BL21"/>
    <mergeCell ref="BM21:BN21"/>
    <mergeCell ref="BO21:BP21"/>
    <mergeCell ref="AS21:AT21"/>
    <mergeCell ref="AU21:AV21"/>
    <mergeCell ref="AW21:AX21"/>
    <mergeCell ref="AY21:AZ21"/>
    <mergeCell ref="BA21:BB21"/>
    <mergeCell ref="BC21:BD21"/>
    <mergeCell ref="AG21:AH21"/>
    <mergeCell ref="AI21:AJ21"/>
    <mergeCell ref="AK21:AL21"/>
    <mergeCell ref="AM21:AN21"/>
    <mergeCell ref="AO21:AP21"/>
    <mergeCell ref="AQ21:AR21"/>
    <mergeCell ref="U21:V21"/>
    <mergeCell ref="W21:X21"/>
    <mergeCell ref="Y21:Z21"/>
    <mergeCell ref="AA21:AB21"/>
    <mergeCell ref="AC21:AD21"/>
    <mergeCell ref="AE21:AF21"/>
    <mergeCell ref="I21:J21"/>
    <mergeCell ref="K21:L21"/>
    <mergeCell ref="M21:N21"/>
    <mergeCell ref="O21:P21"/>
    <mergeCell ref="Q21:R21"/>
    <mergeCell ref="S21:T21"/>
    <mergeCell ref="CW3:CX3"/>
    <mergeCell ref="CY3:CZ3"/>
    <mergeCell ref="DA3:DB3"/>
    <mergeCell ref="DC3:DD3"/>
    <mergeCell ref="DE3:DF3"/>
    <mergeCell ref="DG3:DH3"/>
    <mergeCell ref="CK3:CL3"/>
    <mergeCell ref="CM3:CN3"/>
    <mergeCell ref="CO3:CP3"/>
    <mergeCell ref="CQ3:CR3"/>
    <mergeCell ref="CS3:CT3"/>
    <mergeCell ref="CU3:CV3"/>
    <mergeCell ref="BY3:BZ3"/>
    <mergeCell ref="CA3:CB3"/>
    <mergeCell ref="CC3:CD3"/>
    <mergeCell ref="CE3:CF3"/>
    <mergeCell ref="CG3:CH3"/>
    <mergeCell ref="CI3:CJ3"/>
    <mergeCell ref="BM3:BN3"/>
    <mergeCell ref="BO3:BP3"/>
    <mergeCell ref="BQ3:BR3"/>
    <mergeCell ref="BS3:BT3"/>
    <mergeCell ref="BU3:BV3"/>
    <mergeCell ref="BW3:BX3"/>
    <mergeCell ref="BA3:BB3"/>
    <mergeCell ref="BC3:BD3"/>
    <mergeCell ref="BE3:BF3"/>
    <mergeCell ref="BG3:BH3"/>
    <mergeCell ref="BI3:BJ3"/>
    <mergeCell ref="BK3:BL3"/>
    <mergeCell ref="AO3:AP3"/>
    <mergeCell ref="AQ3:AR3"/>
    <mergeCell ref="AS3:AT3"/>
    <mergeCell ref="AU3:AV3"/>
    <mergeCell ref="AW3:AX3"/>
    <mergeCell ref="AY3:AZ3"/>
    <mergeCell ref="AI3:AJ3"/>
    <mergeCell ref="AK3:AL3"/>
    <mergeCell ref="AM3:AN3"/>
    <mergeCell ref="Q3:R3"/>
    <mergeCell ref="S3:T3"/>
    <mergeCell ref="U3:V3"/>
    <mergeCell ref="W3:X3"/>
    <mergeCell ref="Y3:Z3"/>
    <mergeCell ref="AA3:AB3"/>
    <mergeCell ref="I1:K1"/>
    <mergeCell ref="I2:K2"/>
    <mergeCell ref="I3:J3"/>
    <mergeCell ref="K3:L3"/>
    <mergeCell ref="M3:N3"/>
    <mergeCell ref="O3:P3"/>
    <mergeCell ref="AC3:AD3"/>
    <mergeCell ref="AE3:AF3"/>
    <mergeCell ref="AG3:AH3"/>
  </mergeCells>
  <conditionalFormatting sqref="I5:BH11 AS15:CB17 I12:AR19 AS18:DH19 AS12:BH12 BM5:BR12 AS13:BR14 CE15:DH17 BU5:DH14">
    <cfRule type="cellIs" dxfId="2" priority="3" operator="greaterThan">
      <formula>0</formula>
    </cfRule>
  </conditionalFormatting>
  <conditionalFormatting sqref="I23">
    <cfRule type="cellIs" dxfId="1" priority="2" operator="greaterThan">
      <formula>0</formula>
    </cfRule>
  </conditionalFormatting>
  <conditionalFormatting sqref="BS5:BT14">
    <cfRule type="cellIs" dxfId="0" priority="1" operator="greaterThan">
      <formula>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58"/>
  <sheetViews>
    <sheetView zoomScaleNormal="100" workbookViewId="0">
      <pane xSplit="1" ySplit="2" topLeftCell="B27" activePane="bottomRight" state="frozen"/>
      <selection pane="topRight" activeCell="B1" sqref="B1"/>
      <selection pane="bottomLeft" activeCell="A3" sqref="A3"/>
      <selection pane="bottomRight" activeCell="B36" sqref="B36:BA36"/>
    </sheetView>
  </sheetViews>
  <sheetFormatPr baseColWidth="10" defaultRowHeight="12.75" x14ac:dyDescent="0.2"/>
  <cols>
    <col min="1" max="1" width="13.28515625" style="54" customWidth="1"/>
    <col min="2" max="2" width="8.140625" style="54" customWidth="1"/>
    <col min="3" max="3" width="10.42578125" style="54" customWidth="1"/>
    <col min="4" max="4" width="7.140625" style="54" customWidth="1"/>
    <col min="5" max="5" width="5.140625" style="54" customWidth="1"/>
    <col min="6" max="6" width="7.28515625" style="54" customWidth="1"/>
    <col min="7" max="7" width="5.140625" style="54" customWidth="1"/>
    <col min="8" max="9" width="4.5703125" style="54" customWidth="1"/>
    <col min="10" max="10" width="8.7109375" style="54" customWidth="1"/>
    <col min="11" max="12" width="6.42578125" style="54" customWidth="1"/>
    <col min="13" max="13" width="4.5703125" style="54" customWidth="1"/>
    <col min="14" max="16" width="9.85546875" style="54" customWidth="1"/>
    <col min="17" max="18" width="4.5703125" style="54" customWidth="1"/>
    <col min="19" max="20" width="4.5703125" style="60" customWidth="1"/>
    <col min="21" max="54" width="4.5703125" style="54" customWidth="1"/>
    <col min="55" max="55" width="4.5703125" style="60" customWidth="1"/>
    <col min="56" max="56" width="4.5703125" style="54" customWidth="1"/>
    <col min="57" max="16384" width="11.42578125" style="54"/>
  </cols>
  <sheetData>
    <row r="2" spans="1:56" s="52" customFormat="1" x14ac:dyDescent="0.2">
      <c r="A2" s="51"/>
      <c r="B2" s="272">
        <v>1</v>
      </c>
      <c r="C2" s="272">
        <v>2</v>
      </c>
      <c r="D2" s="272">
        <v>3</v>
      </c>
      <c r="E2" s="272">
        <v>4</v>
      </c>
      <c r="F2" s="272">
        <v>5</v>
      </c>
      <c r="G2" s="273">
        <v>6</v>
      </c>
      <c r="H2" s="273">
        <v>7</v>
      </c>
      <c r="I2" s="273">
        <v>8</v>
      </c>
      <c r="J2" s="273">
        <v>9</v>
      </c>
      <c r="K2" s="272">
        <v>10</v>
      </c>
      <c r="L2" s="272">
        <v>11</v>
      </c>
      <c r="M2" s="272">
        <v>12</v>
      </c>
      <c r="N2" s="272">
        <v>13</v>
      </c>
      <c r="O2" s="273">
        <v>14</v>
      </c>
      <c r="P2" s="273">
        <v>15</v>
      </c>
      <c r="Q2" s="273">
        <v>16</v>
      </c>
      <c r="R2" s="273">
        <v>17</v>
      </c>
      <c r="S2" s="272">
        <v>18</v>
      </c>
      <c r="T2" s="272">
        <v>19</v>
      </c>
      <c r="U2" s="272">
        <v>20</v>
      </c>
      <c r="V2" s="272">
        <v>21</v>
      </c>
      <c r="W2" s="272">
        <v>22</v>
      </c>
      <c r="X2" s="273">
        <v>23</v>
      </c>
      <c r="Y2" s="273">
        <v>24</v>
      </c>
      <c r="Z2" s="273">
        <v>25</v>
      </c>
      <c r="AA2" s="273">
        <v>26</v>
      </c>
      <c r="AB2" s="272">
        <v>27</v>
      </c>
      <c r="AC2" s="272">
        <v>28</v>
      </c>
      <c r="AD2" s="272">
        <v>29</v>
      </c>
      <c r="AE2" s="272">
        <v>30</v>
      </c>
      <c r="AF2" s="272">
        <v>31</v>
      </c>
      <c r="AG2" s="273">
        <v>32</v>
      </c>
      <c r="AH2" s="273">
        <v>33</v>
      </c>
      <c r="AI2" s="273">
        <v>34</v>
      </c>
      <c r="AJ2" s="273">
        <v>35</v>
      </c>
      <c r="AK2" s="272">
        <v>36</v>
      </c>
      <c r="AL2" s="272">
        <v>37</v>
      </c>
      <c r="AM2" s="272">
        <v>38</v>
      </c>
      <c r="AN2" s="272">
        <v>39</v>
      </c>
      <c r="AO2" s="273">
        <v>40</v>
      </c>
      <c r="AP2" s="273">
        <v>41</v>
      </c>
      <c r="AQ2" s="273">
        <v>42</v>
      </c>
      <c r="AR2" s="273">
        <v>43</v>
      </c>
      <c r="AS2" s="273">
        <v>44</v>
      </c>
      <c r="AT2" s="272">
        <v>45</v>
      </c>
      <c r="AU2" s="272">
        <v>46</v>
      </c>
      <c r="AV2" s="272">
        <v>47</v>
      </c>
      <c r="AW2" s="272">
        <v>48</v>
      </c>
      <c r="AX2" s="273">
        <v>49</v>
      </c>
      <c r="AY2" s="273">
        <v>50</v>
      </c>
      <c r="AZ2" s="273">
        <v>51</v>
      </c>
      <c r="BA2" s="273">
        <v>52</v>
      </c>
      <c r="BB2" s="52" t="s">
        <v>128</v>
      </c>
      <c r="BC2" s="62" t="s">
        <v>129</v>
      </c>
      <c r="BD2" s="52" t="s">
        <v>130</v>
      </c>
    </row>
    <row r="3" spans="1:56" ht="13.5" customHeight="1" x14ac:dyDescent="0.2">
      <c r="A3" s="33" t="s">
        <v>21</v>
      </c>
      <c r="B3" s="53" t="str">
        <f>IF(AG!M46&gt;0,AG!M45,"")</f>
        <v/>
      </c>
      <c r="C3" s="53" t="str">
        <f>IF(AG!N46&gt;0,AG!N45,"")</f>
        <v/>
      </c>
      <c r="D3" s="53" t="str">
        <f>IF(AG!O46&gt;0,AG!O45,"")</f>
        <v/>
      </c>
      <c r="E3" s="53" t="str">
        <f>IF(AG!P46&gt;0,AG!P45,"")</f>
        <v/>
      </c>
      <c r="F3" s="53" t="str">
        <f>IF(AG!Q46&gt;0,AG!Q45,"")</f>
        <v/>
      </c>
      <c r="G3" s="53" t="str">
        <f>IF(AG!R46&gt;0,AG!R45,"")</f>
        <v/>
      </c>
      <c r="H3" s="53" t="str">
        <f>IF(AG!S46&gt;0,AG!S45,"")</f>
        <v/>
      </c>
      <c r="I3" s="53" t="str">
        <f>IF(AG!T46&gt;0,AG!T45,"")</f>
        <v/>
      </c>
      <c r="J3" s="53" t="str">
        <f>IF(AG!U46&gt;0,AG!U45,"")</f>
        <v/>
      </c>
      <c r="K3" s="53" t="str">
        <f>IF(AG!V46&gt;0,AG!V45,"")</f>
        <v/>
      </c>
      <c r="L3" s="53" t="str">
        <f>IF(AG!W46&gt;0,AG!W45,"")</f>
        <v/>
      </c>
      <c r="M3" s="53" t="str">
        <f>IF(AG!X46&gt;0,AG!X45,"")</f>
        <v/>
      </c>
      <c r="N3" s="53" t="str">
        <f>IF(AG!Y46&gt;0,AG!Y45,"")</f>
        <v/>
      </c>
      <c r="O3" s="53" t="str">
        <f>IF(AG!Z46&gt;0,AG!Z45,"")</f>
        <v/>
      </c>
      <c r="P3" s="53">
        <f>IF(AG!AA46&gt;0,AG!AA45,"")</f>
        <v>0</v>
      </c>
      <c r="Q3" s="53">
        <f>IF(AG!AB46&gt;0,AG!AB45,"")</f>
        <v>0</v>
      </c>
      <c r="R3" s="53">
        <f>IF(AG!AC46&gt;0,AG!AC45,"")</f>
        <v>0</v>
      </c>
      <c r="S3" s="53">
        <f>IF(AG!AD46&gt;0,AG!AD45,"")</f>
        <v>0</v>
      </c>
      <c r="T3" s="53">
        <f>IF(AG!AE46&gt;0,AG!AE45,"")</f>
        <v>0</v>
      </c>
      <c r="U3" s="53">
        <f>IF(AG!AF46&gt;0,AG!AF45,"")</f>
        <v>0</v>
      </c>
      <c r="V3" s="53">
        <f>IF(AG!AG46&gt;0,AG!AG45,"")</f>
        <v>0</v>
      </c>
      <c r="W3" s="53">
        <f>IF(AG!AH46&gt;0,AG!AH45,"")</f>
        <v>0</v>
      </c>
      <c r="X3" s="53">
        <f>IF(AG!AI46&gt;0,AG!AI45,"")</f>
        <v>0</v>
      </c>
      <c r="Y3" s="53">
        <f>IF(AG!AJ46&gt;0,AG!AJ45,"")</f>
        <v>0</v>
      </c>
      <c r="Z3" s="53">
        <f>IF(AG!AK46&gt;0,AG!AK45,"")</f>
        <v>0</v>
      </c>
      <c r="AA3" s="53">
        <f>IF(AG!AL46&gt;0,AG!AL45,"")</f>
        <v>1</v>
      </c>
      <c r="AB3" s="53">
        <f>IF(AG!AM46&gt;0,AG!AM45,"")</f>
        <v>18</v>
      </c>
      <c r="AC3" s="53">
        <f>IF(AG!AN46&gt;0,AG!AN45,"")</f>
        <v>15</v>
      </c>
      <c r="AD3" s="53">
        <f>IF(AG!AO46&gt;0,AG!AO45,"")</f>
        <v>39</v>
      </c>
      <c r="AE3" s="53">
        <f>IF(AG!AP46&gt;0,AG!AP45,"")</f>
        <v>42</v>
      </c>
      <c r="AF3" s="53">
        <f>IF(AG!AQ46&gt;0,AG!AQ45,"")</f>
        <v>69</v>
      </c>
      <c r="AG3" s="53">
        <f>IF(AG!AR46&gt;0,AG!AR45,"")</f>
        <v>243</v>
      </c>
      <c r="AH3" s="53">
        <f>IF(AG!AS46&gt;0,AG!AS45,"")</f>
        <v>243</v>
      </c>
      <c r="AI3" s="53">
        <f>IF(AG!AT46&gt;0,AG!AT45,"")</f>
        <v>840</v>
      </c>
      <c r="AJ3" s="53">
        <f>IF(AG!AU46&gt;0,AG!AU45,"")</f>
        <v>1044</v>
      </c>
      <c r="AK3" s="53">
        <f>IF(AG!AV46&gt;0,AG!AV45,"")</f>
        <v>506</v>
      </c>
      <c r="AL3" s="53">
        <f>IF(AG!AW46&gt;0,AG!AW45,"")</f>
        <v>370</v>
      </c>
      <c r="AM3" s="53">
        <f>IF(AG!AX46&gt;0,AG!AX45,"")</f>
        <v>564</v>
      </c>
      <c r="AN3" s="53">
        <f>IF(AG!AY46&gt;0,AG!AY45,"")</f>
        <v>334</v>
      </c>
      <c r="AO3" s="53">
        <f>IF(AG!AZ46&gt;0,AG!AZ45,"")</f>
        <v>512</v>
      </c>
      <c r="AP3" s="53">
        <f>IF(AG!BA46&gt;0,AG!BA45,"")</f>
        <v>1227</v>
      </c>
      <c r="AQ3" s="53" t="str">
        <f>IF(AG!BB46&gt;0,AG!BB45,"")</f>
        <v/>
      </c>
      <c r="AR3" s="53">
        <f>IF(AG!BC46&gt;0,AG!BC45,"")</f>
        <v>659</v>
      </c>
      <c r="AS3" s="53" t="str">
        <f>IF(AG!BD46&gt;0,AG!BD45,"")</f>
        <v/>
      </c>
      <c r="AT3" s="53">
        <f>IF(AG!BE46&gt;0,AG!BE45,"")</f>
        <v>536</v>
      </c>
      <c r="AU3" s="53" t="str">
        <f>IF(AG!BF46&gt;0,AG!BF45,"")</f>
        <v/>
      </c>
      <c r="AV3" s="53" t="str">
        <f>IF(AG!BG46&gt;0,AG!BG45,"")</f>
        <v/>
      </c>
      <c r="AW3" s="53" t="str">
        <f>IF(AG!BH46&gt;0,AG!BH45,"")</f>
        <v/>
      </c>
      <c r="AX3" s="53" t="str">
        <f>IF(AG!BI46&gt;0,AG!BI45,"")</f>
        <v/>
      </c>
      <c r="AY3" s="53" t="str">
        <f>IF(AG!BJ46&gt;0,AG!BJ45,"")</f>
        <v/>
      </c>
      <c r="AZ3" s="53" t="str">
        <f>IF(AG!BK46&gt;0,AG!BK45,"")</f>
        <v/>
      </c>
      <c r="BA3" s="53">
        <f>IF(AG!BL46&gt;0,AG!BL45,"")</f>
        <v>0</v>
      </c>
      <c r="BB3" s="54">
        <f>SUM(B3:BA3)</f>
        <v>7262</v>
      </c>
      <c r="BC3" s="60">
        <v>28</v>
      </c>
      <c r="BD3" s="55">
        <f>BB3/BC3</f>
        <v>259.35714285714283</v>
      </c>
    </row>
    <row r="4" spans="1:56" x14ac:dyDescent="0.2">
      <c r="A4" s="33" t="s">
        <v>22</v>
      </c>
      <c r="B4" s="33" t="str">
        <f>IF(BE!M35&gt;0,BE!M34,"")</f>
        <v/>
      </c>
      <c r="C4" s="33" t="str">
        <f>IF(BE!N35&gt;0,BE!N34,"")</f>
        <v/>
      </c>
      <c r="D4" s="33" t="str">
        <f>IF(BE!O35&gt;0,BE!O34,"")</f>
        <v/>
      </c>
      <c r="E4" s="33" t="str">
        <f>IF(BE!P35&gt;0,BE!P34,"")</f>
        <v/>
      </c>
      <c r="F4" s="33" t="str">
        <f>IF(BE!Q35&gt;0,BE!Q34,"")</f>
        <v/>
      </c>
      <c r="G4" s="33" t="str">
        <f>IF(BE!R35&gt;0,BE!R34,"")</f>
        <v/>
      </c>
      <c r="H4" s="33" t="str">
        <f>IF(BE!S35&gt;0,BE!S34,"")</f>
        <v/>
      </c>
      <c r="I4" s="33" t="str">
        <f>IF(BE!T35&gt;0,BE!T34,"")</f>
        <v/>
      </c>
      <c r="J4" s="33">
        <f>IF(BE!U35&gt;0,BE!U34,"")</f>
        <v>1</v>
      </c>
      <c r="K4" s="33" t="str">
        <f>IF(BE!V35&gt;0,BE!V34,"")</f>
        <v/>
      </c>
      <c r="L4" s="33" t="str">
        <f>IF(BE!W35&gt;0,BE!W34,"")</f>
        <v/>
      </c>
      <c r="M4" s="33" t="str">
        <f>IF(BE!X35&gt;0,BE!X34,"")</f>
        <v/>
      </c>
      <c r="N4" s="33">
        <f>IF(BE!Y35&gt;0,BE!Y34,"")</f>
        <v>0</v>
      </c>
      <c r="O4" s="33">
        <f>IF(BE!Z35&gt;0,BE!Z34,"")</f>
        <v>0</v>
      </c>
      <c r="P4" s="33">
        <f>IF(BE!AA35&gt;0,BE!AA34,"")</f>
        <v>0</v>
      </c>
      <c r="Q4" s="33">
        <f>IF(BE!AB35&gt;0,BE!AB34,"")</f>
        <v>0</v>
      </c>
      <c r="R4" s="33">
        <f>IF(BE!AC35&gt;0,BE!AC34,"")</f>
        <v>0</v>
      </c>
      <c r="S4" s="33">
        <f>IF(BE!AD35&gt;0,BE!AD34,"")</f>
        <v>0</v>
      </c>
      <c r="T4" s="33">
        <f>IF(BE!AE35&gt;0,BE!AE34,"")</f>
        <v>0</v>
      </c>
      <c r="U4" s="33">
        <f>IF(BE!AF35&gt;0,BE!AF34,"")</f>
        <v>0</v>
      </c>
      <c r="V4" s="33">
        <f>IF(BE!AG35&gt;0,BE!AG34,"")</f>
        <v>0</v>
      </c>
      <c r="W4" s="33">
        <f>IF(BE!AH35&gt;0,BE!AH34,"")</f>
        <v>1</v>
      </c>
      <c r="X4" s="33" t="str">
        <f>IF(BE!AI35&gt;0,BE!AI34,"")</f>
        <v/>
      </c>
      <c r="Y4" s="33" t="str">
        <f>IF(BE!AJ35&gt;0,BE!AJ34,"")</f>
        <v/>
      </c>
      <c r="Z4" s="33">
        <f>IF(BE!AK35&gt;0,BE!AK34,"")</f>
        <v>3</v>
      </c>
      <c r="AA4" s="33">
        <f>IF(BE!AL35&gt;0,BE!AL34,"")</f>
        <v>5</v>
      </c>
      <c r="AB4" s="33">
        <f>IF(BE!AM35&gt;0,BE!AM34,"")</f>
        <v>54</v>
      </c>
      <c r="AC4" s="33">
        <f>IF(BE!AN35&gt;0,BE!AN34,"")</f>
        <v>20</v>
      </c>
      <c r="AD4" s="33">
        <f>IF(BE!AO35&gt;0,BE!AO34,"")</f>
        <v>10</v>
      </c>
      <c r="AE4" s="33">
        <f>IF(BE!AP35&gt;0,BE!AP34,"")</f>
        <v>1</v>
      </c>
      <c r="AF4" s="33" t="str">
        <f>IF(BE!AQ35&gt;0,BE!AQ34,"")</f>
        <v/>
      </c>
      <c r="AG4" s="33" t="str">
        <f>IF(BE!AR35&gt;0,BE!AR34,"")</f>
        <v/>
      </c>
      <c r="AH4" s="33">
        <f>IF(BE!AS35&gt;0,BE!AS34,"")</f>
        <v>75</v>
      </c>
      <c r="AI4" s="33">
        <f>IF(BE!AT35&gt;0,BE!AT34,"")</f>
        <v>95</v>
      </c>
      <c r="AJ4" s="33">
        <f>IF(BE!AU35&gt;0,BE!AU34,"")</f>
        <v>220</v>
      </c>
      <c r="AK4" s="33">
        <f>IF(BE!AV35&gt;0,BE!AV34,"")</f>
        <v>101</v>
      </c>
      <c r="AL4" s="33">
        <f>IF(BE!AW35&gt;0,BE!AW34,"")</f>
        <v>17</v>
      </c>
      <c r="AM4" s="33">
        <f>IF(BE!AX35&gt;0,BE!AX34,"")</f>
        <v>159</v>
      </c>
      <c r="AN4" s="33" t="str">
        <f>IF(BE!AY35&gt;0,BE!AY34,"")</f>
        <v/>
      </c>
      <c r="AO4" s="33">
        <f>IF(BE!AZ35&gt;0,BE!AZ34,"")</f>
        <v>459</v>
      </c>
      <c r="AP4" s="33">
        <f>IF(BE!BA35&gt;0,BE!BA34,"")</f>
        <v>522</v>
      </c>
      <c r="AQ4" s="33">
        <f>IF(BE!BB35&gt;0,BE!BB34,"")</f>
        <v>417</v>
      </c>
      <c r="AR4" s="33">
        <f>IF(BE!BC35&gt;0,BE!BC34,"")</f>
        <v>291</v>
      </c>
      <c r="AS4" s="33">
        <f>IF(BE!BD35&gt;0,BE!BD34,"")</f>
        <v>469</v>
      </c>
      <c r="AT4" s="33">
        <f>IF(BE!BE35&gt;0,BE!BE34,"")</f>
        <v>815</v>
      </c>
      <c r="AU4" s="33">
        <f>IF(BE!BF35&gt;0,BE!BF34,"")</f>
        <v>647</v>
      </c>
      <c r="AV4" s="33" t="str">
        <f>IF(BE!BG35&gt;0,BE!BG34,"")</f>
        <v/>
      </c>
      <c r="AW4" s="33" t="str">
        <f>IF(BE!BH35&gt;0,BE!BH34,"")</f>
        <v/>
      </c>
      <c r="AX4" s="33" t="str">
        <f>IF(BE!BI35&gt;0,BE!BI34,"")</f>
        <v/>
      </c>
      <c r="AY4" s="33" t="str">
        <f>IF(BE!BJ35&gt;0,BE!BJ34,"")</f>
        <v/>
      </c>
      <c r="AZ4" s="33" t="str">
        <f>IF(BE!BK35&gt;0,BE!BK34,"")</f>
        <v/>
      </c>
      <c r="BA4" s="33" t="str">
        <f>IF(BE!BL35&gt;0,BE!BL34,"")</f>
        <v/>
      </c>
      <c r="BB4" s="54">
        <f t="shared" ref="BB4:BB19" si="0">SUM(B4:BA4)</f>
        <v>4382</v>
      </c>
      <c r="BC4" s="60">
        <v>11</v>
      </c>
      <c r="BD4" s="55">
        <f t="shared" ref="BD4:BD21" si="1">BB4/BC4</f>
        <v>398.36363636363637</v>
      </c>
    </row>
    <row r="5" spans="1:56" ht="13.5" customHeight="1" x14ac:dyDescent="0.2">
      <c r="A5" s="33" t="s">
        <v>31</v>
      </c>
      <c r="B5" s="33" t="str">
        <f>IF(BL!M28&gt;0,BL!M27,"")</f>
        <v/>
      </c>
      <c r="C5" s="33" t="str">
        <f>IF(BL!N28&gt;0,BL!N27,"")</f>
        <v/>
      </c>
      <c r="D5" s="33" t="str">
        <f>IF(BL!O28&gt;0,BL!O27,"")</f>
        <v/>
      </c>
      <c r="E5" s="33" t="str">
        <f>IF(BL!P28&gt;0,BL!P27,"")</f>
        <v/>
      </c>
      <c r="F5" s="33" t="str">
        <f>IF(BL!Q28&gt;0,BL!Q27,"")</f>
        <v/>
      </c>
      <c r="G5" s="33" t="str">
        <f>IF(BL!R28&gt;0,BL!R27,"")</f>
        <v/>
      </c>
      <c r="H5" s="33" t="str">
        <f>IF(BL!S28&gt;0,BL!S27,"")</f>
        <v/>
      </c>
      <c r="I5" s="33" t="str">
        <f>IF(BL!T28&gt;0,BL!T27,"")</f>
        <v/>
      </c>
      <c r="J5" s="33" t="str">
        <f>IF(BL!U28&gt;0,BL!U27,"")</f>
        <v/>
      </c>
      <c r="K5" s="33" t="str">
        <f>IF(BL!V28&gt;0,BL!V27,"")</f>
        <v/>
      </c>
      <c r="L5" s="33" t="str">
        <f>IF(BL!W28&gt;0,BL!W27,"")</f>
        <v/>
      </c>
      <c r="M5" s="33" t="str">
        <f>IF(BL!X28&gt;0,BL!X27,"")</f>
        <v/>
      </c>
      <c r="N5" s="33" t="str">
        <f>IF(BL!Y28&gt;0,BL!Y27,"")</f>
        <v/>
      </c>
      <c r="O5" s="33" t="str">
        <f>IF(BL!Z28&gt;0,BL!Z27,"")</f>
        <v/>
      </c>
      <c r="P5" s="33" t="str">
        <f>IF(BL!AA28&gt;0,BL!AA27,"")</f>
        <v/>
      </c>
      <c r="Q5" s="33" t="str">
        <f>IF(BL!AB28&gt;0,BL!AB27,"")</f>
        <v/>
      </c>
      <c r="R5" s="33" t="str">
        <f>IF(BL!AC28&gt;0,BL!AC27,"")</f>
        <v/>
      </c>
      <c r="S5" s="33" t="str">
        <f>IF(BL!AD28&gt;0,BL!AD27,"")</f>
        <v/>
      </c>
      <c r="T5" s="33" t="str">
        <f>IF(BL!AE28&gt;0,BL!AE27,"")</f>
        <v/>
      </c>
      <c r="U5" s="33" t="str">
        <f>IF(BL!AF28&gt;0,BL!AF27,"")</f>
        <v/>
      </c>
      <c r="V5" s="33" t="str">
        <f>IF(BL!AG28&gt;0,BL!AG27,"")</f>
        <v/>
      </c>
      <c r="W5" s="33" t="str">
        <f>IF(BL!AH28&gt;0,BL!AH27,"")</f>
        <v/>
      </c>
      <c r="X5" s="33" t="str">
        <f>IF(BL!AI28&gt;0,BL!AI27,"")</f>
        <v/>
      </c>
      <c r="Y5" s="33" t="str">
        <f>IF(BL!AJ28&gt;0,BL!AJ27,"")</f>
        <v/>
      </c>
      <c r="Z5" s="33" t="str">
        <f>IF(BL!AK28&gt;0,BL!AK27,"")</f>
        <v/>
      </c>
      <c r="AA5" s="33">
        <f>IF(BL!AL28&gt;0,BL!AL27,"")</f>
        <v>2</v>
      </c>
      <c r="AB5" s="33">
        <f>IF(BL!AM28&gt;0,BL!AM27,"")</f>
        <v>15</v>
      </c>
      <c r="AC5" s="33" t="str">
        <f>IF(BL!AN28&gt;0,BL!AN27,"")</f>
        <v/>
      </c>
      <c r="AD5" s="33">
        <f>IF(BL!AO28&gt;0,BL!AO27,"")</f>
        <v>12</v>
      </c>
      <c r="AE5" s="33">
        <f>IF(BL!AP28&gt;0,BL!AP27,"")</f>
        <v>15</v>
      </c>
      <c r="AF5" s="33">
        <f>IF(BL!AQ28&gt;0,BL!AQ27,"")</f>
        <v>41</v>
      </c>
      <c r="AG5" s="33">
        <f>IF(BL!AR28&gt;0,BL!AR27,"")</f>
        <v>87</v>
      </c>
      <c r="AH5" s="33">
        <f>IF(BL!AS28&gt;0,BL!AS27,"")</f>
        <v>334</v>
      </c>
      <c r="AI5" s="33">
        <f>IF(BL!AT28&gt;0,BL!AT27,"")</f>
        <v>475</v>
      </c>
      <c r="AJ5" s="33">
        <f>IF(BL!AU28&gt;0,BL!AU27,"")</f>
        <v>630</v>
      </c>
      <c r="AK5" s="33">
        <f>IF(BL!AV28&gt;0,BL!AV27,"")</f>
        <v>405</v>
      </c>
      <c r="AL5" s="33">
        <f>IF(BL!AW28&gt;0,BL!AW27,"")</f>
        <v>657</v>
      </c>
      <c r="AM5" s="33">
        <f>IF(BL!AX28&gt;0,BL!AX27,"")</f>
        <v>580</v>
      </c>
      <c r="AN5" s="33">
        <f>IF(BL!AY28&gt;0,BL!AY27,"")</f>
        <v>641</v>
      </c>
      <c r="AO5" s="33">
        <f>IF(BL!AZ28&gt;0,BL!AZ27,"")</f>
        <v>1064</v>
      </c>
      <c r="AP5" s="33">
        <f>IF(BL!BA28&gt;0,BL!BA27,"")</f>
        <v>924</v>
      </c>
      <c r="AQ5" s="33">
        <f>IF(BL!BB28&gt;0,BL!BB27,"")</f>
        <v>1242</v>
      </c>
      <c r="AR5" s="33">
        <f>IF(BL!BC28&gt;0,BL!BC27,"")</f>
        <v>690</v>
      </c>
      <c r="AS5" s="33">
        <f>IF(BL!BD28&gt;0,BL!BD27,"")</f>
        <v>790</v>
      </c>
      <c r="AT5" s="33">
        <f>IF(BL!BE28&gt;0,BL!BE27,"")</f>
        <v>374</v>
      </c>
      <c r="AU5" s="33">
        <f>IF(BL!BF28&gt;0,BL!BF27,"")</f>
        <v>417</v>
      </c>
      <c r="AV5" s="33">
        <f>IF(BL!BG28&gt;0,BL!BG27,"")</f>
        <v>1015</v>
      </c>
      <c r="AW5" s="33">
        <f>IF(BL!BH28&gt;0,BL!BH27,"")</f>
        <v>529</v>
      </c>
      <c r="AX5" s="33" t="str">
        <f>IF(BL!BI28&gt;0,BL!BI27,"")</f>
        <v/>
      </c>
      <c r="AY5" s="33">
        <f>IF(BL!BJ28&gt;0,BL!BJ27,"")</f>
        <v>3</v>
      </c>
      <c r="AZ5" s="33" t="str">
        <f>IF(BL!BK28&gt;0,BL!BK27,"")</f>
        <v/>
      </c>
      <c r="BA5" s="33" t="str">
        <f>IF(BL!BL28&gt;0,BL!BL27,"")</f>
        <v/>
      </c>
      <c r="BB5" s="54">
        <f t="shared" si="0"/>
        <v>10942</v>
      </c>
      <c r="BC5" s="60">
        <v>9</v>
      </c>
      <c r="BD5" s="55">
        <f t="shared" si="1"/>
        <v>1215.7777777777778</v>
      </c>
    </row>
    <row r="6" spans="1:56" x14ac:dyDescent="0.2">
      <c r="A6" s="56" t="s">
        <v>180</v>
      </c>
      <c r="B6" s="33" t="str">
        <f>IF(BS!M30&gt;0,BS!M29,"")</f>
        <v/>
      </c>
      <c r="C6" s="33" t="str">
        <f>IF(BS!N30&gt;0,BS!N29,"")</f>
        <v/>
      </c>
      <c r="D6" s="33" t="str">
        <f>IF(BS!O30&gt;0,BS!O29,"")</f>
        <v/>
      </c>
      <c r="E6" s="33" t="str">
        <f>IF(BS!P30&gt;0,BS!P29,"")</f>
        <v/>
      </c>
      <c r="F6" s="33" t="str">
        <f>IF(BS!Q30&gt;0,BS!Q29,"")</f>
        <v/>
      </c>
      <c r="G6" s="33" t="str">
        <f>IF(BS!R30&gt;0,BS!R29,"")</f>
        <v/>
      </c>
      <c r="H6" s="33" t="str">
        <f>IF(BS!S30&gt;0,BS!S29,"")</f>
        <v/>
      </c>
      <c r="I6" s="33" t="str">
        <f>IF(BS!T30&gt;0,BS!T29,"")</f>
        <v/>
      </c>
      <c r="J6" s="33" t="str">
        <f>IF(BS!U30&gt;0,BS!U29,"")</f>
        <v/>
      </c>
      <c r="K6" s="33" t="str">
        <f>IF(BS!V30&gt;0,BS!V29,"")</f>
        <v/>
      </c>
      <c r="L6" s="33" t="str">
        <f>IF(BS!W30&gt;0,BS!W29,"")</f>
        <v/>
      </c>
      <c r="M6" s="33" t="str">
        <f>IF(BS!X30&gt;0,BS!X29,"")</f>
        <v/>
      </c>
      <c r="N6" s="33" t="str">
        <f>IF(BS!Y30&gt;0,BS!Y29,"")</f>
        <v/>
      </c>
      <c r="O6" s="33" t="str">
        <f>IF(BS!Z30&gt;0,BS!Z29,"")</f>
        <v/>
      </c>
      <c r="P6" s="33" t="str">
        <f>IF(BS!AA30&gt;0,BS!AA29,"")</f>
        <v/>
      </c>
      <c r="Q6" s="33" t="str">
        <f>IF(BS!AB30&gt;0,BS!AB29,"")</f>
        <v/>
      </c>
      <c r="R6" s="33" t="str">
        <f>IF(BS!AC30&gt;0,BS!AC29,"")</f>
        <v/>
      </c>
      <c r="S6" s="33" t="str">
        <f>IF(BS!AD30&gt;0,BS!AD29,"")</f>
        <v/>
      </c>
      <c r="T6" s="33" t="str">
        <f>IF(BS!AE30&gt;0,BS!AE29,"")</f>
        <v/>
      </c>
      <c r="U6" s="33" t="str">
        <f>IF(BS!AF30&gt;0,BS!AF29,"")</f>
        <v/>
      </c>
      <c r="V6" s="33" t="str">
        <f>IF(BS!AG30&gt;0,BS!AG29,"")</f>
        <v/>
      </c>
      <c r="W6" s="33" t="str">
        <f>IF(BS!AH30&gt;0,BS!AH29,"")</f>
        <v/>
      </c>
      <c r="X6" s="33" t="str">
        <f>IF(BS!AI30&gt;0,BS!AI29,"")</f>
        <v/>
      </c>
      <c r="Y6" s="33" t="str">
        <f>IF(BS!AJ30&gt;0,BS!AJ29,"")</f>
        <v/>
      </c>
      <c r="Z6" s="33" t="str">
        <f>IF(BS!AK30&gt;0,BS!AK29,"")</f>
        <v/>
      </c>
      <c r="AA6" s="33" t="str">
        <f>IF(BS!AL30&gt;0,BS!AL29,"")</f>
        <v/>
      </c>
      <c r="AB6" s="33" t="str">
        <f>IF(BS!AM30&gt;0,BS!AM29,"")</f>
        <v/>
      </c>
      <c r="AC6" s="33" t="str">
        <f>IF(BS!AN30&gt;0,BS!AN29,"")</f>
        <v/>
      </c>
      <c r="AD6" s="33">
        <f>IF(BS!AO30&gt;0,BS!AO29,"")</f>
        <v>552</v>
      </c>
      <c r="AE6" s="33" t="str">
        <f>IF(BS!AP30&gt;0,BS!AP29,"")</f>
        <v/>
      </c>
      <c r="AF6" s="33">
        <f>IF(BS!AQ30&gt;0,BS!AQ29,"")</f>
        <v>340</v>
      </c>
      <c r="AG6" s="33" t="str">
        <f>IF(BS!AR30&gt;0,BS!AR29,"")</f>
        <v/>
      </c>
      <c r="AH6" s="33">
        <f>IF(BS!AS30&gt;0,BS!AS29,"")</f>
        <v>2656</v>
      </c>
      <c r="AI6" s="33">
        <f>IF(BS!AT30&gt;0,BS!AT29,"")</f>
        <v>2245</v>
      </c>
      <c r="AJ6" s="33" t="str">
        <f>IF(BS!AU30&gt;0,BS!AU29,"")</f>
        <v/>
      </c>
      <c r="AK6" s="33">
        <f>IF(BS!AV30&gt;0,BS!AV29,"")</f>
        <v>1687</v>
      </c>
      <c r="AL6" s="33" t="str">
        <f>IF(BS!AW30&gt;0,BS!AW29,"")</f>
        <v/>
      </c>
      <c r="AM6" s="33">
        <f>IF(BS!AX30&gt;0,BS!AX29,"")</f>
        <v>1703</v>
      </c>
      <c r="AN6" s="33" t="str">
        <f>IF(BS!AY30&gt;0,BS!AY29,"")</f>
        <v/>
      </c>
      <c r="AO6" s="33">
        <f>IF(BS!AZ30&gt;0,BS!AZ29,"")</f>
        <v>1274</v>
      </c>
      <c r="AP6" s="33" t="str">
        <f>IF(BS!BA30&gt;0,BS!BA29,"")</f>
        <v/>
      </c>
      <c r="AQ6" s="33">
        <f>IF(BS!BB30&gt;0,BS!BB29,"")</f>
        <v>1230</v>
      </c>
      <c r="AR6" s="33" t="str">
        <f>IF(BS!BC30&gt;0,BS!BC29,"")</f>
        <v/>
      </c>
      <c r="AS6" s="33" t="str">
        <f>IF(BS!BD30&gt;0,BS!BD29,"")</f>
        <v/>
      </c>
      <c r="AT6" s="33">
        <f>IF(BS!BE30&gt;0,BS!BE29,"")</f>
        <v>1790</v>
      </c>
      <c r="AU6" s="33" t="str">
        <f>IF(BS!BF30&gt;0,BS!BF29,"")</f>
        <v/>
      </c>
      <c r="AV6" s="33">
        <f>IF(BS!BG30&gt;0,BS!BG29,"")</f>
        <v>1510</v>
      </c>
      <c r="AW6" s="33" t="str">
        <f>IF(BS!BH30&gt;0,BS!BH29,"")</f>
        <v/>
      </c>
      <c r="AX6" s="33" t="str">
        <f>IF(BS!BI30&gt;0,BS!BI29,"")</f>
        <v/>
      </c>
      <c r="AY6" s="33" t="str">
        <f>IF(BS!BJ30&gt;0,BS!BJ29,"")</f>
        <v/>
      </c>
      <c r="AZ6" s="33">
        <f>IF(BS!BK30&gt;0,BS!BK29,"")</f>
        <v>1093</v>
      </c>
      <c r="BA6" s="33" t="str">
        <f>IF(BS!BL30&gt;0,BS!BL29,"")</f>
        <v/>
      </c>
      <c r="BB6" s="54">
        <f t="shared" si="0"/>
        <v>16080</v>
      </c>
      <c r="BC6" s="60">
        <v>12</v>
      </c>
      <c r="BD6" s="55">
        <f t="shared" si="1"/>
        <v>1340</v>
      </c>
    </row>
    <row r="7" spans="1:56" x14ac:dyDescent="0.2">
      <c r="A7" s="57" t="s">
        <v>34</v>
      </c>
      <c r="B7" s="33">
        <f>IF(FR!M22&gt;0,FR!M21,"")</f>
        <v>0</v>
      </c>
      <c r="C7" s="33">
        <f>IF(FR!N22&gt;0,FR!N21,"")</f>
        <v>0</v>
      </c>
      <c r="D7" s="33">
        <f>IF(FR!O22&gt;0,FR!O21,"")</f>
        <v>0</v>
      </c>
      <c r="E7" s="33">
        <f>IF(FR!P22&gt;0,FR!P21,"")</f>
        <v>0</v>
      </c>
      <c r="F7" s="33">
        <f>IF(FR!Q22&gt;0,FR!Q21,"")</f>
        <v>0</v>
      </c>
      <c r="G7" s="33">
        <f>IF(FR!R22&gt;0,FR!R21,"")</f>
        <v>0</v>
      </c>
      <c r="H7" s="33">
        <f>IF(FR!S22&gt;0,FR!S21,"")</f>
        <v>0</v>
      </c>
      <c r="I7" s="33">
        <f>IF(FR!T22&gt;0,FR!T21,"")</f>
        <v>0</v>
      </c>
      <c r="J7" s="33">
        <f>IF(FR!U22&gt;0,FR!U21,"")</f>
        <v>0</v>
      </c>
      <c r="K7" s="33">
        <f>IF(FR!V22&gt;0,FR!V21,"")</f>
        <v>0</v>
      </c>
      <c r="L7" s="33">
        <f>IF(FR!W22&gt;0,FR!W21,"")</f>
        <v>0</v>
      </c>
      <c r="M7" s="33">
        <f>IF(FR!X22&gt;0,FR!X21,"")</f>
        <v>0</v>
      </c>
      <c r="N7" s="33">
        <f>IF(FR!Y22&gt;0,FR!Y21,"")</f>
        <v>0</v>
      </c>
      <c r="O7" s="33">
        <f>IF(FR!Z22&gt;0,FR!Z21,"")</f>
        <v>0.8</v>
      </c>
      <c r="P7" s="33">
        <f>IF(FR!AA22&gt;0,FR!AA21,"")</f>
        <v>0.8</v>
      </c>
      <c r="Q7" s="33">
        <f>IF(FR!AB22&gt;0,FR!AB21,"")</f>
        <v>0.8</v>
      </c>
      <c r="R7" s="33">
        <f>IF(FR!AC22&gt;0,FR!AC21,"")</f>
        <v>0.8</v>
      </c>
      <c r="S7" s="33">
        <f>IF(FR!AD22&gt;0,FR!AD21,"")</f>
        <v>0.8</v>
      </c>
      <c r="T7" s="33">
        <f>IF(FR!AE22&gt;0,FR!AE21,"")</f>
        <v>1</v>
      </c>
      <c r="U7" s="33">
        <f>IF(FR!AF22&gt;0,FR!AF21,"")</f>
        <v>1</v>
      </c>
      <c r="V7" s="33">
        <f>IF(FR!AG22&gt;0,FR!AG21,"")</f>
        <v>6.5</v>
      </c>
      <c r="W7" s="33">
        <f>IF(FR!AH22&gt;0,FR!AH21,"")</f>
        <v>6.5</v>
      </c>
      <c r="X7" s="33">
        <f>IF(FR!AI22&gt;0,FR!AI21,"")</f>
        <v>2</v>
      </c>
      <c r="Y7" s="33">
        <f>IF(FR!AJ22&gt;0,FR!AJ21,"")</f>
        <v>2</v>
      </c>
      <c r="Z7" s="33">
        <f>IF(FR!AK22&gt;0,FR!AK21,"")</f>
        <v>4</v>
      </c>
      <c r="AA7" s="33">
        <f>IF(FR!AL22&gt;0,FR!AL21,"")</f>
        <v>4</v>
      </c>
      <c r="AB7" s="33">
        <f>IF(FR!AM22&gt;0,FR!AM21,"")</f>
        <v>12</v>
      </c>
      <c r="AC7" s="33">
        <f>IF(FR!AN22&gt;0,FR!AN21,"")</f>
        <v>12</v>
      </c>
      <c r="AD7" s="33">
        <f>IF(FR!AO22&gt;0,FR!AO21,"")</f>
        <v>135</v>
      </c>
      <c r="AE7" s="33">
        <f>IF(FR!AP22&gt;0,FR!AP21,"")</f>
        <v>135</v>
      </c>
      <c r="AF7" s="33">
        <f>IF(FR!AQ22&gt;0,FR!AQ21,"")</f>
        <v>979</v>
      </c>
      <c r="AG7" s="33">
        <f>IF(FR!AR22&gt;0,FR!AR21,"")</f>
        <v>979</v>
      </c>
      <c r="AH7" s="33">
        <f>IF(FR!AS22&gt;0,FR!AS21,"")</f>
        <v>979</v>
      </c>
      <c r="AI7" s="33">
        <f>IF(FR!AT22&gt;0,FR!AT21,"")</f>
        <v>1481.7</v>
      </c>
      <c r="AJ7" s="33">
        <f>IF(FR!AU22&gt;0,FR!AU21,"")</f>
        <v>1481.7</v>
      </c>
      <c r="AK7" s="33">
        <f>IF(FR!AV22&gt;0,FR!AV21,"")</f>
        <v>1726.7</v>
      </c>
      <c r="AL7" s="33">
        <f>IF(FR!AW22&gt;0,FR!AW21,"")</f>
        <v>1580</v>
      </c>
      <c r="AM7" s="33">
        <f>IF(FR!AX22&gt;0,FR!AX21,"")</f>
        <v>2162.5</v>
      </c>
      <c r="AN7" s="33">
        <f>IF(FR!AY22&gt;0,FR!AY21,"")</f>
        <v>2162.5</v>
      </c>
      <c r="AO7" s="33">
        <f>IF(FR!AZ22&gt;0,FR!AZ21,"")</f>
        <v>2770</v>
      </c>
      <c r="AP7" s="33">
        <f>IF(FR!BA22&gt;0,FR!BA21,"")</f>
        <v>2770</v>
      </c>
      <c r="AQ7" s="33">
        <f>IF(FR!BB22&gt;0,FR!BB21,"")</f>
        <v>10086.700000000001</v>
      </c>
      <c r="AR7" s="33">
        <f>IF(FR!BC22&gt;0,FR!BC21,"")</f>
        <v>10086.700000000001</v>
      </c>
      <c r="AS7" s="33">
        <f>IF(FR!BD22&gt;0,FR!BD21,"")</f>
        <v>10086.700000000001</v>
      </c>
      <c r="AT7" s="33">
        <f>IF(FR!BE22&gt;0,FR!BE21,"")</f>
        <v>5075</v>
      </c>
      <c r="AU7" s="33">
        <f>IF(FR!BF22&gt;0,FR!BF21,"")</f>
        <v>5075</v>
      </c>
      <c r="AV7" s="33">
        <f>IF(FR!BG22&gt;0,FR!BG21,"")</f>
        <v>5075</v>
      </c>
      <c r="AW7" s="33">
        <f>IF(FR!BH22&gt;0,FR!BH21,"")</f>
        <v>5075</v>
      </c>
      <c r="AX7" s="33">
        <f>IF(FR!BI22&gt;0,FR!BI21,"")</f>
        <v>1961</v>
      </c>
      <c r="AY7" s="33">
        <f>IF(FR!BJ22&gt;0,FR!BJ21,"")</f>
        <v>1961</v>
      </c>
      <c r="AZ7" s="33">
        <f>IF(FR!BK22&gt;0,FR!BK21,"")</f>
        <v>1961</v>
      </c>
      <c r="BA7" s="33">
        <f>IF(FR!BL22&gt;0,FR!BL21,"")</f>
        <v>1961</v>
      </c>
      <c r="BB7" s="54">
        <f t="shared" si="0"/>
        <v>77801.2</v>
      </c>
      <c r="BC7" s="60">
        <v>3</v>
      </c>
      <c r="BD7" s="55">
        <f t="shared" si="1"/>
        <v>25933.733333333334</v>
      </c>
    </row>
    <row r="8" spans="1:56" s="60" customFormat="1" x14ac:dyDescent="0.2">
      <c r="A8" s="59" t="s">
        <v>41</v>
      </c>
      <c r="B8" s="59" t="str">
        <f>IF(GE!M30&gt;0,GE!M29,"")</f>
        <v/>
      </c>
      <c r="C8" s="59" t="str">
        <f>IF(GE!N30&gt;0,GE!N29,"")</f>
        <v/>
      </c>
      <c r="D8" s="59" t="str">
        <f>IF(GE!O30&gt;0,GE!O29,"")</f>
        <v/>
      </c>
      <c r="E8" s="59" t="str">
        <f>IF(GE!P30&gt;0,GE!P29,"")</f>
        <v/>
      </c>
      <c r="F8" s="59" t="str">
        <f>IF(GE!Q30&gt;0,GE!Q29,"")</f>
        <v/>
      </c>
      <c r="G8" s="59" t="str">
        <f>IF(GE!R30&gt;0,GE!R29,"")</f>
        <v/>
      </c>
      <c r="H8" s="59" t="str">
        <f>IF(GE!S30&gt;0,GE!S29,"")</f>
        <v/>
      </c>
      <c r="I8" s="59" t="str">
        <f>IF(GE!T30&gt;0,GE!T29,"")</f>
        <v/>
      </c>
      <c r="J8" s="59" t="str">
        <f>IF(GE!U30&gt;0,GE!U29,"")</f>
        <v/>
      </c>
      <c r="K8" s="59" t="str">
        <f>IF(GE!V30&gt;0,GE!V29,"")</f>
        <v/>
      </c>
      <c r="L8" s="59" t="str">
        <f>IF(GE!W30&gt;0,GE!W29,"")</f>
        <v/>
      </c>
      <c r="M8" s="59" t="str">
        <f>IF(GE!X30&gt;0,GE!X29,"")</f>
        <v/>
      </c>
      <c r="N8" s="59" t="str">
        <f>IF(GE!Y30&gt;0,GE!Y29,"")</f>
        <v/>
      </c>
      <c r="O8" s="59" t="str">
        <f>IF(GE!Z30&gt;0,GE!Z29,"")</f>
        <v/>
      </c>
      <c r="P8" s="59" t="str">
        <f>IF(GE!AA30&gt;0,GE!AA29,"")</f>
        <v/>
      </c>
      <c r="Q8" s="59">
        <f>IF(GE!AB30&gt;0,GE!AB29,"")</f>
        <v>1</v>
      </c>
      <c r="R8" s="59">
        <f>IF(GE!AC30&gt;0,GE!AC29,"")</f>
        <v>0</v>
      </c>
      <c r="S8" s="59">
        <f>IF(GE!AD30&gt;0,GE!AD29,"")</f>
        <v>0</v>
      </c>
      <c r="T8" s="59">
        <f>IF(GE!AE30&gt;0,GE!AE29,"")</f>
        <v>0</v>
      </c>
      <c r="U8" s="59">
        <f>IF(GE!AF30&gt;0,GE!AF29,"")</f>
        <v>0</v>
      </c>
      <c r="V8" s="59">
        <f>IF(GE!AG30&gt;0,GE!AG29,"")</f>
        <v>0</v>
      </c>
      <c r="W8" s="59">
        <f>IF(GE!AH30&gt;0,GE!AH29,"")</f>
        <v>0</v>
      </c>
      <c r="X8" s="59">
        <f>IF(GE!AI30&gt;0,GE!AI29,"")</f>
        <v>1</v>
      </c>
      <c r="Y8" s="59">
        <f>IF(GE!AJ30&gt;0,GE!AJ29,"")</f>
        <v>0</v>
      </c>
      <c r="Z8" s="59">
        <f>IF(GE!AK30&gt;0,GE!AK29,"")</f>
        <v>0</v>
      </c>
      <c r="AA8" s="59">
        <f>IF(GE!AL30&gt;0,GE!AL29,"")</f>
        <v>6</v>
      </c>
      <c r="AB8" s="59">
        <f>IF(GE!AM30&gt;0,GE!AM29,"")</f>
        <v>5</v>
      </c>
      <c r="AC8" s="59">
        <f>IF(GE!AN30&gt;0,GE!AN29,"")</f>
        <v>4</v>
      </c>
      <c r="AD8" s="59">
        <f>IF(GE!AO30&gt;0,GE!AO29,"")</f>
        <v>12</v>
      </c>
      <c r="AE8" s="59">
        <f>IF(GE!AP30&gt;0,GE!AP29,"")</f>
        <v>391</v>
      </c>
      <c r="AF8" s="59" t="str">
        <f>IF(GE!AQ30&gt;0,GE!AQ29,"")</f>
        <v/>
      </c>
      <c r="AG8" s="59">
        <f>IF(GE!AR30&gt;0,GE!AR29,"")</f>
        <v>565</v>
      </c>
      <c r="AH8" s="59">
        <f>IF(GE!AS30&gt;0,GE!AS29,"")</f>
        <v>1013</v>
      </c>
      <c r="AI8" s="59">
        <f>IF(GE!AT30&gt;0,GE!AT29,"")</f>
        <v>883</v>
      </c>
      <c r="AJ8" s="59">
        <f>IF(GE!AU30&gt;0,GE!AU29,"")</f>
        <v>266</v>
      </c>
      <c r="AK8" s="59">
        <f>IF(GE!AV30&gt;0,GE!AV29,"")</f>
        <v>149</v>
      </c>
      <c r="AL8" s="59">
        <f>IF(GE!AW30&gt;0,GE!AW29,"")</f>
        <v>132</v>
      </c>
      <c r="AM8" s="59">
        <f>IF(GE!AX30&gt;0,GE!AX29,"")</f>
        <v>261</v>
      </c>
      <c r="AN8" s="59" t="str">
        <f>IF(GE!AY30&gt;0,GE!AY29,"")</f>
        <v/>
      </c>
      <c r="AO8" s="59" t="str">
        <f>IF(GE!AZ30&gt;0,GE!AZ29,"")</f>
        <v/>
      </c>
      <c r="AP8" s="59" t="str">
        <f>IF(GE!BA30&gt;0,GE!BA29,"")</f>
        <v/>
      </c>
      <c r="AQ8" s="59" t="str">
        <f>IF(GE!BB30&gt;0,GE!BB29,"")</f>
        <v/>
      </c>
      <c r="AR8" s="59" t="str">
        <f>IF(GE!BC30&gt;0,GE!BC29,"")</f>
        <v/>
      </c>
      <c r="AS8" s="59" t="str">
        <f>IF(GE!BD30&gt;0,GE!BD29,"")</f>
        <v/>
      </c>
      <c r="AT8" s="59" t="str">
        <f>IF(GE!BE30&gt;0,GE!BE29,"")</f>
        <v/>
      </c>
      <c r="AU8" s="59" t="str">
        <f>IF(GE!BF30&gt;0,GE!BF29,"")</f>
        <v/>
      </c>
      <c r="AV8" s="59" t="str">
        <f>IF(GE!BG30&gt;0,GE!BG29,"")</f>
        <v/>
      </c>
      <c r="AW8" s="59" t="str">
        <f>IF(GE!BH30&gt;0,GE!BH29,"")</f>
        <v/>
      </c>
      <c r="AX8" s="59" t="str">
        <f>IF(GE!BI30&gt;0,GE!BI29,"")</f>
        <v/>
      </c>
      <c r="AY8" s="59" t="str">
        <f>IF(GE!BJ30&gt;0,GE!BJ29,"")</f>
        <v/>
      </c>
      <c r="AZ8" s="59" t="str">
        <f>IF(GE!BK30&gt;0,GE!BK29,"")</f>
        <v/>
      </c>
      <c r="BA8" s="59" t="str">
        <f>IF(GE!BL30&gt;0,GE!BL29,"")</f>
        <v/>
      </c>
      <c r="BB8" s="60">
        <f t="shared" si="0"/>
        <v>3689</v>
      </c>
      <c r="BC8" s="60">
        <v>11</v>
      </c>
      <c r="BD8" s="55">
        <f t="shared" si="1"/>
        <v>335.36363636363637</v>
      </c>
    </row>
    <row r="9" spans="1:56" ht="13.5" customHeight="1" x14ac:dyDescent="0.2">
      <c r="A9" s="33" t="s">
        <v>48</v>
      </c>
      <c r="B9" s="33" t="str">
        <f>IF(GR!N26&gt;0,GR!N25,"")</f>
        <v/>
      </c>
      <c r="C9" s="33" t="str">
        <f>IF(GR!O26&gt;0,GR!O25,"")</f>
        <v/>
      </c>
      <c r="D9" s="33" t="str">
        <f>IF(GR!P26&gt;0,GR!P25,"")</f>
        <v/>
      </c>
      <c r="E9" s="33" t="str">
        <f>IF(GR!Q26&gt;0,GR!Q25,"")</f>
        <v/>
      </c>
      <c r="F9" s="33" t="str">
        <f>IF(GR!R26&gt;0,GR!R25,"")</f>
        <v/>
      </c>
      <c r="G9" s="33" t="str">
        <f>IF(GR!S26&gt;0,GR!S25,"")</f>
        <v/>
      </c>
      <c r="H9" s="33" t="str">
        <f>IF(GR!T26&gt;0,GR!T25,"")</f>
        <v/>
      </c>
      <c r="I9" s="33" t="str">
        <f>IF(GR!U26&gt;0,GR!U25,"")</f>
        <v/>
      </c>
      <c r="J9" s="33" t="str">
        <f>IF(GR!V26&gt;0,GR!V25,"")</f>
        <v/>
      </c>
      <c r="K9" s="33" t="str">
        <f>IF(GR!W26&gt;0,GR!W25,"")</f>
        <v/>
      </c>
      <c r="L9" s="33" t="str">
        <f>IF(GR!X26&gt;0,GR!X25,"")</f>
        <v/>
      </c>
      <c r="M9" s="33" t="str">
        <f>IF(GR!Y26&gt;0,GR!Y25,"")</f>
        <v/>
      </c>
      <c r="N9" s="33" t="str">
        <f>IF(GR!Z26&gt;0,GR!Z25,"")</f>
        <v/>
      </c>
      <c r="O9" s="33" t="str">
        <f>IF(GR!AA26&gt;0,GR!AA25,"")</f>
        <v/>
      </c>
      <c r="P9" s="33" t="str">
        <f>IF(GR!AB26&gt;0,GR!AB25,"")</f>
        <v/>
      </c>
      <c r="Q9" s="33" t="str">
        <f>IF(GR!AC26&gt;0,GR!AC25,"")</f>
        <v/>
      </c>
      <c r="R9" s="33" t="str">
        <f>IF(GR!AD26&gt;0,GR!AD25,"")</f>
        <v/>
      </c>
      <c r="S9" s="33" t="str">
        <f>IF(GR!AE26&gt;0,GR!AE25,"")</f>
        <v/>
      </c>
      <c r="T9" s="33" t="str">
        <f>IF(GR!AF26&gt;0,GR!AF25,"")</f>
        <v/>
      </c>
      <c r="U9" s="33" t="str">
        <f>IF(GR!AG26&gt;0,GR!AG25,"")</f>
        <v/>
      </c>
      <c r="V9" s="33" t="str">
        <f>IF(GR!AH26&gt;0,GR!AH25,"")</f>
        <v/>
      </c>
      <c r="W9" s="33" t="str">
        <f>IF(GR!AI26&gt;0,GR!AI25,"")</f>
        <v/>
      </c>
      <c r="X9" s="33" t="str">
        <f>IF(GR!AJ26&gt;0,GR!AJ25,"")</f>
        <v/>
      </c>
      <c r="Y9" s="33" t="str">
        <f>IF(GR!AK26&gt;0,GR!AK25,"")</f>
        <v/>
      </c>
      <c r="Z9" s="33" t="str">
        <f>IF(GR!AL26&gt;0,GR!AL25,"")</f>
        <v/>
      </c>
      <c r="AA9" s="33">
        <f>IF(GR!AM26&gt;0,GR!AM25,"")</f>
        <v>1</v>
      </c>
      <c r="AB9" s="33">
        <f>IF(GR!AN26&gt;0,GR!AN25,"")</f>
        <v>1</v>
      </c>
      <c r="AC9" s="33">
        <f>IF(GR!AO26&gt;0,GR!AO25,"")</f>
        <v>0</v>
      </c>
      <c r="AD9" s="33" t="str">
        <f>IF(GR!AP26&gt;0,GR!AP25,"")</f>
        <v/>
      </c>
      <c r="AE9" s="33" t="str">
        <f>IF(GR!AQ26&gt;0,GR!AQ25,"")</f>
        <v/>
      </c>
      <c r="AF9" s="33" t="str">
        <f>IF(GR!AR26&gt;0,GR!AR25,"")</f>
        <v/>
      </c>
      <c r="AG9" s="33" t="str">
        <f>IF(GR!AS26&gt;0,GR!AS25,"")</f>
        <v/>
      </c>
      <c r="AH9" s="33">
        <f>IF(GR!AT26&gt;0,GR!AT25,"")</f>
        <v>38</v>
      </c>
      <c r="AI9" s="33">
        <f>IF(GR!AU26&gt;0,GR!AU25,"")</f>
        <v>88</v>
      </c>
      <c r="AJ9" s="33">
        <f>IF(GR!AV26&gt;0,GR!AV25,"")</f>
        <v>141</v>
      </c>
      <c r="AK9" s="33">
        <f>IF(GR!AW26&gt;0,GR!AW25,"")</f>
        <v>56</v>
      </c>
      <c r="AL9" s="33">
        <f>IF(GR!AX26&gt;0,GR!AX25,"")</f>
        <v>83</v>
      </c>
      <c r="AM9" s="33">
        <f>IF(GR!AY26&gt;0,GR!AY25,"")</f>
        <v>201</v>
      </c>
      <c r="AN9" s="33">
        <f>IF(GR!AZ26&gt;0,GR!AZ25,"")</f>
        <v>166</v>
      </c>
      <c r="AO9" s="33">
        <f>IF(GR!BA26&gt;0,GR!BA25,"")</f>
        <v>105</v>
      </c>
      <c r="AP9" s="33">
        <f>IF(GR!BB26&gt;0,GR!BB25,"")</f>
        <v>510</v>
      </c>
      <c r="AQ9" s="33">
        <f>IF(GR!BC26&gt;0,GR!BC25,"")</f>
        <v>367</v>
      </c>
      <c r="AR9" s="33">
        <f>IF(GR!BD26&gt;0,GR!BD25,"")</f>
        <v>88</v>
      </c>
      <c r="AS9" s="33">
        <f>IF(GR!BE26&gt;0,GR!BE25,"")</f>
        <v>89</v>
      </c>
      <c r="AT9" s="33" t="str">
        <f>IF(GR!BF26&gt;0,GR!BF25,"")</f>
        <v/>
      </c>
      <c r="AU9" s="33" t="str">
        <f>IF(GR!BG26&gt;0,GR!BG25,"")</f>
        <v/>
      </c>
      <c r="AV9" s="33" t="str">
        <f>IF(GR!BH26&gt;0,GR!BH25,"")</f>
        <v/>
      </c>
      <c r="AW9" s="33" t="str">
        <f>IF(GR!BI26&gt;0,GR!BI25,"")</f>
        <v/>
      </c>
      <c r="AX9" s="33" t="str">
        <f>IF(GR!BJ26&gt;0,GR!BJ25,"")</f>
        <v/>
      </c>
      <c r="AY9" s="33" t="str">
        <f>IF(GR!BK26&gt;0,GR!BK25,"")</f>
        <v/>
      </c>
      <c r="AZ9" s="33" t="str">
        <f>IF(GR!BL26&gt;0,GR!BL25,"")</f>
        <v/>
      </c>
      <c r="BA9" s="33" t="str">
        <f>IF(GR!BM26&gt;0,GR!BM25,"")</f>
        <v/>
      </c>
      <c r="BB9" s="54">
        <f t="shared" si="0"/>
        <v>1934</v>
      </c>
      <c r="BC9" s="60">
        <v>7</v>
      </c>
      <c r="BD9" s="55">
        <f t="shared" si="1"/>
        <v>276.28571428571428</v>
      </c>
    </row>
    <row r="10" spans="1:56" x14ac:dyDescent="0.2">
      <c r="A10" s="33" t="s">
        <v>52</v>
      </c>
      <c r="B10" s="33">
        <f>IF(JU!M21&gt;0,JU!M20,"")</f>
        <v>0</v>
      </c>
      <c r="C10" s="33">
        <f>IF(JU!N21&gt;0,JU!N20,"")</f>
        <v>0</v>
      </c>
      <c r="D10" s="33">
        <f>IF(JU!O21&gt;0,JU!O20,"")</f>
        <v>0</v>
      </c>
      <c r="E10" s="33">
        <f>IF(JU!P21&gt;0,JU!P20,"")</f>
        <v>0</v>
      </c>
      <c r="F10" s="33">
        <f>IF(JU!Q21&gt;0,JU!Q20,"")</f>
        <v>0</v>
      </c>
      <c r="G10" s="33">
        <f>IF(JU!R21&gt;0,JU!R20,"")</f>
        <v>0</v>
      </c>
      <c r="H10" s="33">
        <f>IF(JU!S21&gt;0,JU!S20,"")</f>
        <v>0</v>
      </c>
      <c r="I10" s="33">
        <f>IF(JU!T21&gt;0,JU!T20,"")</f>
        <v>0</v>
      </c>
      <c r="J10" s="33">
        <f>IF(JU!U21&gt;0,JU!U20,"")</f>
        <v>0</v>
      </c>
      <c r="K10" s="33">
        <f>IF(JU!V21&gt;0,JU!V20,"")</f>
        <v>0</v>
      </c>
      <c r="L10" s="33">
        <f>IF(JU!W21&gt;0,JU!W20,"")</f>
        <v>0</v>
      </c>
      <c r="M10" s="33">
        <f>IF(JU!X21&gt;0,JU!X20,"")</f>
        <v>0</v>
      </c>
      <c r="N10" s="33">
        <f>IF(JU!Y21&gt;0,JU!Y20,"")</f>
        <v>0</v>
      </c>
      <c r="O10" s="33">
        <f>IF(JU!Z21&gt;0,JU!Z20,"")</f>
        <v>0</v>
      </c>
      <c r="P10" s="33">
        <f>IF(JU!AA21&gt;0,JU!AA20,"")</f>
        <v>0</v>
      </c>
      <c r="Q10" s="33">
        <f>IF(JU!AB21&gt;0,JU!AB20,"")</f>
        <v>0</v>
      </c>
      <c r="R10" s="33">
        <f>IF(JU!AC21&gt;0,JU!AC20,"")</f>
        <v>0</v>
      </c>
      <c r="S10" s="33">
        <f>IF(JU!AD21&gt;0,JU!AD20,"")</f>
        <v>0</v>
      </c>
      <c r="T10" s="33">
        <f>IF(JU!AE21&gt;0,JU!AE20,"")</f>
        <v>0</v>
      </c>
      <c r="U10" s="33">
        <f>IF(JU!AF21&gt;0,JU!AF20,"")</f>
        <v>0</v>
      </c>
      <c r="V10" s="33">
        <f>IF(JU!AG21&gt;0,JU!AG20,"")</f>
        <v>0</v>
      </c>
      <c r="W10" s="33">
        <f>IF(JU!AH21&gt;0,JU!AH20,"")</f>
        <v>0</v>
      </c>
      <c r="X10" s="33">
        <f>IF(JU!AI21&gt;0,JU!AI20,"")</f>
        <v>0</v>
      </c>
      <c r="Y10" s="33">
        <f>IF(JU!AJ21&gt;0,JU!AJ20,"")</f>
        <v>0</v>
      </c>
      <c r="Z10" s="33">
        <f>IF(JU!AK21&gt;0,JU!AK20,"")</f>
        <v>0</v>
      </c>
      <c r="AA10" s="33">
        <f>IF(JU!AL21&gt;0,JU!AL20,"")</f>
        <v>3</v>
      </c>
      <c r="AB10" s="33">
        <f>IF(JU!AM21&gt;0,JU!AM20,"")</f>
        <v>0</v>
      </c>
      <c r="AC10" s="33">
        <f>IF(JU!AN21&gt;0,JU!AN20,"")</f>
        <v>1</v>
      </c>
      <c r="AD10" s="33">
        <f>IF(JU!AO21&gt;0,JU!AO20,"")</f>
        <v>6</v>
      </c>
      <c r="AE10" s="33">
        <f>IF(JU!AP21&gt;0,JU!AP20,"")</f>
        <v>6</v>
      </c>
      <c r="AF10" s="33">
        <f>IF(JU!AQ21&gt;0,JU!AQ20,"")</f>
        <v>5</v>
      </c>
      <c r="AG10" s="33">
        <f>IF(JU!AR21&gt;0,JU!AR20,"")</f>
        <v>6</v>
      </c>
      <c r="AH10" s="33">
        <f>IF(JU!AS21&gt;0,JU!AS20,"")</f>
        <v>48</v>
      </c>
      <c r="AI10" s="33">
        <f>IF(JU!AT21&gt;0,JU!AT20,"")</f>
        <v>439</v>
      </c>
      <c r="AJ10" s="33">
        <f>IF(JU!AU21&gt;0,JU!AU20,"")</f>
        <v>240</v>
      </c>
      <c r="AK10" s="33">
        <f>IF(JU!AV21&gt;0,JU!AV20,"")</f>
        <v>145</v>
      </c>
      <c r="AL10" s="33">
        <f>IF(JU!AW21&gt;0,JU!AW20,"")</f>
        <v>166</v>
      </c>
      <c r="AM10" s="33">
        <f>IF(JU!AX21&gt;0,JU!AX20,"")</f>
        <v>198</v>
      </c>
      <c r="AN10" s="33">
        <f>IF(JU!AY21&gt;0,JU!AY20,"")</f>
        <v>281</v>
      </c>
      <c r="AO10" s="33">
        <f>IF(JU!AZ21&gt;0,JU!AZ20,"")</f>
        <v>243</v>
      </c>
      <c r="AP10" s="33">
        <f>IF(JU!BA21&gt;0,JU!BA20,"")</f>
        <v>525</v>
      </c>
      <c r="AQ10" s="33">
        <f>IF(JU!BB21&gt;0,JU!BB20,"")</f>
        <v>495</v>
      </c>
      <c r="AR10" s="33">
        <f>IF(JU!BC21&gt;0,JU!BC20,"")</f>
        <v>265</v>
      </c>
      <c r="AS10" s="33">
        <f>IF(JU!BD21&gt;0,JU!BD20,"")</f>
        <v>375</v>
      </c>
      <c r="AT10" s="33">
        <f>IF(JU!BE21&gt;0,JU!BE20,"")</f>
        <v>210</v>
      </c>
      <c r="AU10" s="33" t="str">
        <f>IF(JU!BF21&gt;0,JU!BF20,"")</f>
        <v/>
      </c>
      <c r="AV10" s="33" t="str">
        <f>IF(JU!BG21&gt;0,JU!BG20,"")</f>
        <v/>
      </c>
      <c r="AW10" s="33" t="str">
        <f>IF(JU!BH21&gt;0,JU!BH20,"")</f>
        <v/>
      </c>
      <c r="AX10" s="33" t="str">
        <f>IF(JU!BI21&gt;0,JU!BI20,"")</f>
        <v/>
      </c>
      <c r="AY10" s="33" t="str">
        <f>IF(JU!BJ21&gt;0,JU!BJ20,"")</f>
        <v/>
      </c>
      <c r="AZ10" s="33" t="str">
        <f>IF(JU!BK21&gt;0,JU!BK20,"")</f>
        <v/>
      </c>
      <c r="BA10" s="33" t="str">
        <f>IF(JU!BL21&gt;0,JU!BL20,"")</f>
        <v/>
      </c>
      <c r="BB10" s="54">
        <f t="shared" si="0"/>
        <v>3657</v>
      </c>
      <c r="BC10" s="60">
        <v>2</v>
      </c>
      <c r="BD10" s="55">
        <f t="shared" si="1"/>
        <v>1828.5</v>
      </c>
    </row>
    <row r="11" spans="1:56" x14ac:dyDescent="0.2">
      <c r="A11" s="33" t="s">
        <v>56</v>
      </c>
      <c r="B11" s="33" t="str">
        <f>IF(LU!M32&gt;0,LU!M31,"")</f>
        <v/>
      </c>
      <c r="C11" s="33" t="str">
        <f>IF(LU!N32&gt;0,LU!N31,"")</f>
        <v/>
      </c>
      <c r="D11" s="33" t="str">
        <f>IF(LU!O32&gt;0,LU!O31,"")</f>
        <v/>
      </c>
      <c r="E11" s="33" t="str">
        <f>IF(LU!P32&gt;0,LU!P31,"")</f>
        <v/>
      </c>
      <c r="F11" s="33" t="str">
        <f>IF(LU!Q32&gt;0,LU!Q31,"")</f>
        <v/>
      </c>
      <c r="G11" s="33" t="str">
        <f>IF(LU!R32&gt;0,LU!R31,"")</f>
        <v/>
      </c>
      <c r="H11" s="33" t="str">
        <f>IF(LU!S32&gt;0,LU!S31,"")</f>
        <v/>
      </c>
      <c r="I11" s="33" t="str">
        <f>IF(LU!T32&gt;0,LU!T31,"")</f>
        <v/>
      </c>
      <c r="J11" s="33" t="str">
        <f>IF(LU!U32&gt;0,LU!U31,"")</f>
        <v/>
      </c>
      <c r="K11" s="33" t="str">
        <f>IF(LU!V32&gt;0,LU!V31,"")</f>
        <v/>
      </c>
      <c r="L11" s="33">
        <f>IF(LU!W32&gt;0,LU!W31,"")</f>
        <v>0</v>
      </c>
      <c r="M11" s="33">
        <f>IF(LU!X32&gt;0,LU!X31,"")</f>
        <v>0</v>
      </c>
      <c r="N11" s="33">
        <f>IF(LU!Y32&gt;0,LU!Y31,"")</f>
        <v>0</v>
      </c>
      <c r="O11" s="33">
        <f>IF(LU!Z32&gt;0,LU!Z31,"")</f>
        <v>4</v>
      </c>
      <c r="P11" s="33">
        <f>IF(LU!AA32&gt;0,LU!AA31,"")</f>
        <v>4</v>
      </c>
      <c r="Q11" s="33">
        <f>IF(LU!AB32&gt;0,LU!AB31,"")</f>
        <v>4</v>
      </c>
      <c r="R11" s="33">
        <f>IF(LU!AC32&gt;0,LU!AC31,"")</f>
        <v>0.5</v>
      </c>
      <c r="S11" s="33">
        <f>IF(LU!AD32&gt;0,LU!AD31,"")</f>
        <v>0.5</v>
      </c>
      <c r="T11" s="33">
        <f>IF(LU!AE32&gt;0,LU!AE31,"")</f>
        <v>0.5</v>
      </c>
      <c r="U11" s="33">
        <f>IF(LU!AF32&gt;0,LU!AF31,"")</f>
        <v>0.5</v>
      </c>
      <c r="V11" s="33">
        <f>IF(LU!AG32&gt;0,LU!AG31,"")</f>
        <v>0.5</v>
      </c>
      <c r="W11" s="33">
        <f>IF(LU!AH32&gt;0,LU!AH31,"")</f>
        <v>0.5</v>
      </c>
      <c r="X11" s="33">
        <f>IF(LU!AI32&gt;0,LU!AI31,"")</f>
        <v>1.5</v>
      </c>
      <c r="Y11" s="33">
        <f>IF(LU!AJ32&gt;0,LU!AJ31,"")</f>
        <v>2.5</v>
      </c>
      <c r="Z11" s="33">
        <f>IF(LU!AK32&gt;0,LU!AK31,"")</f>
        <v>10.5</v>
      </c>
      <c r="AA11" s="33">
        <f>IF(LU!AL32&gt;0,LU!AL31,"")</f>
        <v>3.5</v>
      </c>
      <c r="AB11" s="33">
        <f>IF(LU!AM32&gt;0,LU!AM31,"")</f>
        <v>1</v>
      </c>
      <c r="AC11" s="33">
        <f>IF(LU!AN32&gt;0,LU!AN31,"")</f>
        <v>7</v>
      </c>
      <c r="AD11" s="33">
        <f>IF(LU!AO32&gt;0,LU!AO31,"")</f>
        <v>2</v>
      </c>
      <c r="AE11" s="33">
        <f>IF(LU!AP32&gt;0,LU!AP31,"")</f>
        <v>31</v>
      </c>
      <c r="AF11" s="33">
        <f>IF(LU!AQ32&gt;0,LU!AQ31,"")</f>
        <v>139</v>
      </c>
      <c r="AG11" s="33">
        <f>IF(LU!AR32&gt;0,LU!AR31,"")</f>
        <v>39</v>
      </c>
      <c r="AH11" s="33" t="str">
        <f>IF(LU!AS32&gt;0,LU!AS31,"")</f>
        <v/>
      </c>
      <c r="AI11" s="33">
        <f>IF(LU!AT32&gt;0,LU!AT31,"")</f>
        <v>29</v>
      </c>
      <c r="AJ11" s="33">
        <f>IF(LU!AU32&gt;0,LU!AU31,"")</f>
        <v>6</v>
      </c>
      <c r="AK11" s="33">
        <f>IF(LU!AV32&gt;0,LU!AV31,"")</f>
        <v>2</v>
      </c>
      <c r="AL11" s="33">
        <f>IF(LU!AW32&gt;0,LU!AW31,"")</f>
        <v>325</v>
      </c>
      <c r="AM11" s="33" t="str">
        <f>IF(LU!AX32&gt;0,LU!AX31,"")</f>
        <v/>
      </c>
      <c r="AN11" s="33" t="str">
        <f>IF(LU!AY32&gt;0,LU!AY31,"")</f>
        <v/>
      </c>
      <c r="AO11" s="33" t="str">
        <f>IF(LU!AZ32&gt;0,LU!AZ31,"")</f>
        <v/>
      </c>
      <c r="AP11" s="33" t="str">
        <f>IF(LU!BA32&gt;0,LU!BA31,"")</f>
        <v/>
      </c>
      <c r="AQ11" s="33">
        <f>IF(LU!BB32&gt;0,LU!BB31,"")</f>
        <v>1620</v>
      </c>
      <c r="AR11" s="33" t="str">
        <f>IF(LU!BC32&gt;0,LU!BC31,"")</f>
        <v/>
      </c>
      <c r="AS11" s="33">
        <f>IF(LU!BD32&gt;0,LU!BD31,"")</f>
        <v>1100</v>
      </c>
      <c r="AT11" s="33" t="str">
        <f>IF(LU!BE32&gt;0,LU!BE31,"")</f>
        <v/>
      </c>
      <c r="AU11" s="33" t="str">
        <f>IF(LU!BF32&gt;0,LU!BF31,"")</f>
        <v/>
      </c>
      <c r="AV11" s="33" t="str">
        <f>IF(LU!BG32&gt;0,LU!BG31,"")</f>
        <v/>
      </c>
      <c r="AW11" s="33" t="str">
        <f>IF(LU!BH32&gt;0,LU!BH31,"")</f>
        <v/>
      </c>
      <c r="AX11" s="33">
        <f>IF(LU!BI32&gt;0,LU!BI31,"")</f>
        <v>21400</v>
      </c>
      <c r="AY11" s="33" t="str">
        <f>IF(LU!BJ32&gt;0,LU!BJ31,"")</f>
        <v/>
      </c>
      <c r="AZ11" s="33" t="str">
        <f>IF(LU!BK32&gt;0,LU!BK31,"")</f>
        <v/>
      </c>
      <c r="BA11" s="33" t="str">
        <f>IF(LU!BL32&gt;0,LU!BL31,"")</f>
        <v/>
      </c>
      <c r="BB11" s="54">
        <f t="shared" si="0"/>
        <v>24734</v>
      </c>
      <c r="BC11" s="60">
        <v>12</v>
      </c>
      <c r="BD11" s="55">
        <f t="shared" si="1"/>
        <v>2061.1666666666665</v>
      </c>
    </row>
    <row r="12" spans="1:56" x14ac:dyDescent="0.2">
      <c r="A12" s="33" t="s">
        <v>62</v>
      </c>
      <c r="B12" s="33" t="str">
        <f>IF(NW!M22&gt;0,NW!M21,"")</f>
        <v/>
      </c>
      <c r="C12" s="33" t="str">
        <f>IF(NW!N22&gt;0,NW!N21,"")</f>
        <v/>
      </c>
      <c r="D12" s="33" t="str">
        <f>IF(NW!O22&gt;0,NW!O21,"")</f>
        <v/>
      </c>
      <c r="E12" s="33" t="str">
        <f>IF(NW!P22&gt;0,NW!P21,"")</f>
        <v/>
      </c>
      <c r="F12" s="33" t="str">
        <f>IF(NW!Q22&gt;0,NW!Q21,"")</f>
        <v/>
      </c>
      <c r="G12" s="33" t="str">
        <f>IF(NW!R22&gt;0,NW!R21,"")</f>
        <v/>
      </c>
      <c r="H12" s="33" t="str">
        <f>IF(NW!S22&gt;0,NW!S21,"")</f>
        <v/>
      </c>
      <c r="I12" s="33" t="str">
        <f>IF(NW!T22&gt;0,NW!T21,"")</f>
        <v/>
      </c>
      <c r="J12" s="33" t="str">
        <f>IF(NW!U22&gt;0,NW!U21,"")</f>
        <v/>
      </c>
      <c r="K12" s="33" t="str">
        <f>IF(NW!V22&gt;0,NW!V21,"")</f>
        <v/>
      </c>
      <c r="L12" s="33" t="str">
        <f>IF(NW!W22&gt;0,NW!W21,"")</f>
        <v/>
      </c>
      <c r="M12" s="33" t="str">
        <f>IF(NW!X22&gt;0,NW!X21,"")</f>
        <v/>
      </c>
      <c r="N12" s="33" t="str">
        <f>IF(NW!Y22&gt;0,NW!Y21,"")</f>
        <v/>
      </c>
      <c r="O12" s="33">
        <f>IF(NW!Z22&gt;0,NW!Z21,"")</f>
        <v>0</v>
      </c>
      <c r="P12" s="33">
        <f>IF(NW!AA22&gt;0,NW!AA21,"")</f>
        <v>0</v>
      </c>
      <c r="Q12" s="33">
        <f>IF(NW!AB22&gt;0,NW!AB21,"")</f>
        <v>0</v>
      </c>
      <c r="R12" s="33">
        <f>IF(NW!AC22&gt;0,NW!AC21,"")</f>
        <v>0</v>
      </c>
      <c r="S12" s="33">
        <f>IF(NW!AD22&gt;0,NW!AD21,"")</f>
        <v>0</v>
      </c>
      <c r="T12" s="33">
        <f>IF(NW!AE22&gt;0,NW!AE21,"")</f>
        <v>0</v>
      </c>
      <c r="U12" s="33">
        <f>IF(NW!AF22&gt;0,NW!AF21,"")</f>
        <v>0</v>
      </c>
      <c r="V12" s="33" t="str">
        <f>IF(NW!AG22&gt;0,NW!AG21,"")</f>
        <v/>
      </c>
      <c r="W12" s="33" t="str">
        <f>IF(NW!AH22&gt;0,NW!AH21,"")</f>
        <v/>
      </c>
      <c r="X12" s="33" t="str">
        <f>IF(NW!AI22&gt;0,NW!AI21,"")</f>
        <v/>
      </c>
      <c r="Y12" s="33" t="str">
        <f>IF(NW!AJ22&gt;0,NW!AJ21,"")</f>
        <v/>
      </c>
      <c r="Z12" s="33" t="str">
        <f>IF(NW!AK22&gt;0,NW!AK21,"")</f>
        <v/>
      </c>
      <c r="AA12" s="33" t="str">
        <f>IF(NW!AL22&gt;0,NW!AL21,"")</f>
        <v/>
      </c>
      <c r="AB12" s="33" t="str">
        <f>IF(NW!AM22&gt;0,NW!AM21,"")</f>
        <v/>
      </c>
      <c r="AC12" s="33" t="str">
        <f>IF(NW!AN22&gt;0,NW!AN21,"")</f>
        <v/>
      </c>
      <c r="AD12" s="33" t="str">
        <f>IF(NW!AO22&gt;0,NW!AO21,"")</f>
        <v/>
      </c>
      <c r="AE12" s="33" t="str">
        <f>IF(NW!AP22&gt;0,NW!AP21,"")</f>
        <v/>
      </c>
      <c r="AF12" s="33" t="str">
        <f>IF(NW!AQ22&gt;0,NW!AQ21,"")</f>
        <v/>
      </c>
      <c r="AG12" s="33" t="str">
        <f>IF(NW!AR22&gt;0,NW!AR21,"")</f>
        <v/>
      </c>
      <c r="AH12" s="33" t="str">
        <f>IF(NW!AS22&gt;0,NW!AS21,"")</f>
        <v/>
      </c>
      <c r="AI12" s="33" t="str">
        <f>IF(NW!AT22&gt;0,NW!AT21,"")</f>
        <v/>
      </c>
      <c r="AJ12" s="33" t="str">
        <f>IF(NW!AU22&gt;0,NW!AU21,"")</f>
        <v/>
      </c>
      <c r="AK12" s="33" t="str">
        <f>IF(NW!AV22&gt;0,NW!AV21,"")</f>
        <v/>
      </c>
      <c r="AL12" s="33" t="str">
        <f>IF(NW!AW22&gt;0,NW!AW21,"")</f>
        <v/>
      </c>
      <c r="AM12" s="33" t="str">
        <f>IF(NW!AX22&gt;0,NW!AX21,"")</f>
        <v/>
      </c>
      <c r="AN12" s="33" t="str">
        <f>IF(NW!AY22&gt;0,NW!AY21,"")</f>
        <v/>
      </c>
      <c r="AO12" s="33" t="str">
        <f>IF(NW!AZ22&gt;0,NW!AZ21,"")</f>
        <v/>
      </c>
      <c r="AP12" s="33" t="str">
        <f>IF(NW!BA22&gt;0,NW!BA21,"")</f>
        <v/>
      </c>
      <c r="AQ12" s="33" t="str">
        <f>IF(NW!BB22&gt;0,NW!BB21,"")</f>
        <v/>
      </c>
      <c r="AR12" s="33" t="str">
        <f>IF(NW!BC22&gt;0,NW!BC21,"")</f>
        <v/>
      </c>
      <c r="AS12" s="33" t="str">
        <f>IF(NW!BD22&gt;0,NW!BD21,"")</f>
        <v/>
      </c>
      <c r="AT12" s="33" t="str">
        <f>IF(NW!BE22&gt;0,NW!BE21,"")</f>
        <v/>
      </c>
      <c r="AU12" s="33" t="str">
        <f>IF(NW!BF22&gt;0,NW!BF21,"")</f>
        <v/>
      </c>
      <c r="AV12" s="33" t="str">
        <f>IF(NW!BG22&gt;0,NW!BG21,"")</f>
        <v/>
      </c>
      <c r="AW12" s="33" t="str">
        <f>IF(NW!BH22&gt;0,NW!BH21,"")</f>
        <v/>
      </c>
      <c r="AX12" s="33" t="str">
        <f>IF(NW!BI22&gt;0,NW!BI21,"")</f>
        <v/>
      </c>
      <c r="AY12" s="33" t="str">
        <f>IF(NW!BJ22&gt;0,NW!BJ21,"")</f>
        <v/>
      </c>
      <c r="AZ12" s="33" t="str">
        <f>IF(NW!BK22&gt;0,NW!BK21,"")</f>
        <v/>
      </c>
      <c r="BA12" s="33" t="str">
        <f>IF(NW!BL22&gt;0,NW!BL21,"")</f>
        <v/>
      </c>
      <c r="BB12" s="54">
        <f t="shared" si="0"/>
        <v>0</v>
      </c>
      <c r="BC12" s="60">
        <v>4</v>
      </c>
      <c r="BD12" s="55">
        <f t="shared" si="1"/>
        <v>0</v>
      </c>
    </row>
    <row r="13" spans="1:56" x14ac:dyDescent="0.2">
      <c r="A13" s="33" t="s">
        <v>63</v>
      </c>
      <c r="B13" s="33">
        <f>IF(SG!M27&gt;0,SG!M26,"")</f>
        <v>0</v>
      </c>
      <c r="C13" s="33">
        <f>IF(SG!N27&gt;0,SG!N26,"")</f>
        <v>0</v>
      </c>
      <c r="D13" s="33">
        <f>IF(SG!O27&gt;0,SG!O26,"")</f>
        <v>0</v>
      </c>
      <c r="E13" s="33">
        <f>IF(SG!P27&gt;0,SG!P26,"")</f>
        <v>0</v>
      </c>
      <c r="F13" s="33">
        <f>IF(SG!Q27&gt;0,SG!Q26,"")</f>
        <v>0</v>
      </c>
      <c r="G13" s="33">
        <f>IF(SG!R27&gt;0,SG!R26,"")</f>
        <v>1</v>
      </c>
      <c r="H13" s="33">
        <f>IF(SG!S27&gt;0,SG!S26,"")</f>
        <v>0</v>
      </c>
      <c r="I13" s="33">
        <f>IF(SG!T27&gt;0,SG!T26,"")</f>
        <v>2</v>
      </c>
      <c r="J13" s="33">
        <f>IF(SG!U27&gt;0,SG!U26,"")</f>
        <v>0</v>
      </c>
      <c r="K13" s="33">
        <f>IF(SG!V27&gt;0,SG!V26,"")</f>
        <v>0</v>
      </c>
      <c r="L13" s="33">
        <f>IF(SG!W27&gt;0,SG!W26,"")</f>
        <v>0</v>
      </c>
      <c r="M13" s="33">
        <f>IF(SG!X27&gt;0,SG!X26,"")</f>
        <v>0</v>
      </c>
      <c r="N13" s="33">
        <f>IF(SG!Y27&gt;0,SG!Y26,"")</f>
        <v>0</v>
      </c>
      <c r="O13" s="33">
        <f>IF(SG!Z27&gt;0,SG!Z26,"")</f>
        <v>4</v>
      </c>
      <c r="P13" s="33">
        <f>IF(SG!AA27&gt;0,SG!AA26,"")</f>
        <v>0</v>
      </c>
      <c r="Q13" s="33">
        <f>IF(SG!AB27&gt;0,SG!AB26,"")</f>
        <v>0</v>
      </c>
      <c r="R13" s="33">
        <f>IF(SG!AC27&gt;0,SG!AC26,"")</f>
        <v>0</v>
      </c>
      <c r="S13" s="33">
        <f>IF(SG!AD27&gt;0,SG!AD26,"")</f>
        <v>0</v>
      </c>
      <c r="T13" s="33">
        <f>IF(SG!AE27&gt;0,SG!AE26,"")</f>
        <v>0</v>
      </c>
      <c r="U13" s="33">
        <f>IF(SG!AF27&gt;0,SG!AF26,"")</f>
        <v>0</v>
      </c>
      <c r="V13" s="33">
        <f>IF(SG!AG27&gt;0,SG!AG26,"")</f>
        <v>0</v>
      </c>
      <c r="W13" s="33">
        <f>IF(SG!AH27&gt;0,SG!AH26,"")</f>
        <v>0</v>
      </c>
      <c r="X13" s="33">
        <f>IF(SG!AI27&gt;0,SG!AI26,"")</f>
        <v>4</v>
      </c>
      <c r="Y13" s="33">
        <f>IF(SG!AJ27&gt;0,SG!AJ26,"")</f>
        <v>4</v>
      </c>
      <c r="Z13" s="33">
        <f>IF(SG!AK27&gt;0,SG!AK26,"")</f>
        <v>0</v>
      </c>
      <c r="AA13" s="33">
        <f>IF(SG!AL27&gt;0,SG!AL26,"")</f>
        <v>3</v>
      </c>
      <c r="AB13" s="33">
        <f>IF(SG!AM27&gt;0,SG!AM26,"")</f>
        <v>29</v>
      </c>
      <c r="AC13" s="33">
        <f>IF(SG!AN27&gt;0,SG!AN26,"")</f>
        <v>4</v>
      </c>
      <c r="AD13" s="33">
        <f>IF(SG!AO27&gt;0,SG!AO26,"")</f>
        <v>33</v>
      </c>
      <c r="AE13" s="33">
        <f>IF(SG!AP27&gt;0,SG!AP26,"")</f>
        <v>83</v>
      </c>
      <c r="AF13" s="33">
        <f>IF(SG!AQ27&gt;0,SG!AQ26,"")</f>
        <v>174</v>
      </c>
      <c r="AG13" s="33">
        <f>IF(SG!AR27&gt;0,SG!AR26,"")</f>
        <v>484</v>
      </c>
      <c r="AH13" s="33">
        <f>IF(SG!AS27&gt;0,SG!AS26,"")</f>
        <v>895</v>
      </c>
      <c r="AI13" s="33">
        <f>IF(SG!AT27&gt;0,SG!AT26,"")</f>
        <v>1991</v>
      </c>
      <c r="AJ13" s="33">
        <f>IF(SG!AU27&gt;0,SG!AU26,"")</f>
        <v>1823</v>
      </c>
      <c r="AK13" s="33">
        <f>IF(SG!AV27&gt;0,SG!AV26,"")</f>
        <v>1889</v>
      </c>
      <c r="AL13" s="33">
        <f>IF(SG!AW27&gt;0,SG!AW26,"")</f>
        <v>2082</v>
      </c>
      <c r="AM13" s="33">
        <f>IF(SG!AX27&gt;0,SG!AX26,"")</f>
        <v>2776</v>
      </c>
      <c r="AN13" s="33">
        <f>IF(SG!AY27&gt;0,SG!AY26,"")</f>
        <v>2327</v>
      </c>
      <c r="AO13" s="33">
        <f>IF(SG!AZ27&gt;0,SG!AZ26,"")</f>
        <v>4906</v>
      </c>
      <c r="AP13" s="33">
        <f>IF(SG!BA27&gt;0,SG!BA26,"")</f>
        <v>4697</v>
      </c>
      <c r="AQ13" s="33">
        <f>IF(SG!BB27&gt;0,SG!BB26,"")</f>
        <v>5846</v>
      </c>
      <c r="AR13" s="33">
        <f>IF(SG!BC27&gt;0,SG!BC26,"")</f>
        <v>8379</v>
      </c>
      <c r="AS13" s="33">
        <f>IF(SG!BD27&gt;0,SG!BD26,"")</f>
        <v>6334</v>
      </c>
      <c r="AT13" s="33">
        <f>IF(SG!BE27&gt;0,SG!BE26,"")</f>
        <v>6256</v>
      </c>
      <c r="AU13" s="33">
        <f>IF(SG!BF27&gt;0,SG!BF26,"")</f>
        <v>9905</v>
      </c>
      <c r="AV13" s="33">
        <f>IF(SG!BG27&gt;0,SG!BG26,"")</f>
        <v>10562</v>
      </c>
      <c r="AW13" s="33">
        <f>IF(SG!BH27&gt;0,SG!BH26,"")</f>
        <v>16793</v>
      </c>
      <c r="AX13" s="33">
        <f>IF(SG!BI27&gt;0,SG!BI26,"")</f>
        <v>7039</v>
      </c>
      <c r="AY13" s="33">
        <f>IF(SG!BJ27&gt;0,SG!BJ26,"")</f>
        <v>272</v>
      </c>
      <c r="AZ13" s="33">
        <f>IF(SG!BK27&gt;0,SG!BK26,"")</f>
        <v>10532</v>
      </c>
      <c r="BA13" s="33" t="str">
        <f>IF(SG!BL27&gt;0,SG!BL26,"")</f>
        <v/>
      </c>
      <c r="BB13" s="54">
        <f t="shared" si="0"/>
        <v>106129</v>
      </c>
      <c r="BC13" s="60">
        <v>9</v>
      </c>
      <c r="BD13" s="55">
        <f t="shared" si="1"/>
        <v>11792.111111111111</v>
      </c>
    </row>
    <row r="14" spans="1:56" x14ac:dyDescent="0.2">
      <c r="A14" s="33" t="s">
        <v>71</v>
      </c>
      <c r="B14" s="33">
        <f>IF(TI!M27&gt;0,TI!M26,"")</f>
        <v>53</v>
      </c>
      <c r="C14" s="33">
        <f>IF(TI!N27&gt;0,TI!N26,"")</f>
        <v>98</v>
      </c>
      <c r="D14" s="33">
        <f>IF(TI!O27&gt;0,TI!O26,"")</f>
        <v>1</v>
      </c>
      <c r="E14" s="33">
        <f>IF(TI!P27&gt;0,TI!P26,"")</f>
        <v>27</v>
      </c>
      <c r="F14" s="33">
        <f>IF(TI!Q27&gt;0,TI!Q26,"")</f>
        <v>1</v>
      </c>
      <c r="G14" s="33">
        <f>IF(TI!R27&gt;0,TI!R26,"")</f>
        <v>10</v>
      </c>
      <c r="H14" s="33" t="str">
        <f>IF(TI!S27&gt;0,TI!S26,"")</f>
        <v/>
      </c>
      <c r="I14" s="33">
        <f>IF(TI!T27&gt;0,TI!T26,"")</f>
        <v>9</v>
      </c>
      <c r="J14" s="33">
        <f>IF(TI!U27&gt;0,TI!U26,"")</f>
        <v>10</v>
      </c>
      <c r="K14" s="33">
        <f>IF(TI!V27&gt;0,TI!V26,"")</f>
        <v>1</v>
      </c>
      <c r="L14" s="33">
        <f>IF(TI!W27&gt;0,TI!W26,"")</f>
        <v>103</v>
      </c>
      <c r="M14" s="33">
        <f>IF(TI!X27&gt;0,TI!X26,"")</f>
        <v>129</v>
      </c>
      <c r="N14" s="33">
        <f>IF(TI!Y27&gt;0,TI!Y26,"")</f>
        <v>103</v>
      </c>
      <c r="O14" s="33">
        <f>IF(TI!Z27&gt;0,TI!Z26,"")</f>
        <v>203</v>
      </c>
      <c r="P14" s="33">
        <f>IF(TI!AA27&gt;0,TI!AA26,"")</f>
        <v>54</v>
      </c>
      <c r="Q14" s="33">
        <f>IF(TI!AB27&gt;0,TI!AB26,"")</f>
        <v>87</v>
      </c>
      <c r="R14" s="33">
        <f>IF(TI!AC27&gt;0,TI!AC26,"")</f>
        <v>74</v>
      </c>
      <c r="S14" s="33">
        <f>IF(TI!AD27&gt;0,TI!AD26,"")</f>
        <v>19</v>
      </c>
      <c r="T14" s="33" t="str">
        <f>IF(TI!AE27&gt;0,TI!AE26,"")</f>
        <v/>
      </c>
      <c r="U14" s="33" t="str">
        <f>IF(TI!AF27&gt;0,TI!AF26,"")</f>
        <v/>
      </c>
      <c r="V14" s="33" t="str">
        <f>IF(TI!AG27&gt;0,TI!AG26,"")</f>
        <v/>
      </c>
      <c r="W14" s="33">
        <f>IF(TI!AH27&gt;0,TI!AH26,"")</f>
        <v>74</v>
      </c>
      <c r="X14" s="33">
        <f>IF(TI!AI27&gt;0,TI!AI26,"")</f>
        <v>45</v>
      </c>
      <c r="Y14" s="33">
        <f>IF(TI!AJ27&gt;0,TI!AJ26,"")</f>
        <v>49</v>
      </c>
      <c r="Z14" s="33">
        <f>IF(TI!AK27&gt;0,TI!AK26,"")</f>
        <v>36</v>
      </c>
      <c r="AA14" s="33">
        <f>IF(TI!AL27&gt;0,TI!AL26,"")</f>
        <v>147</v>
      </c>
      <c r="AB14" s="33">
        <f>IF(TI!AM27&gt;0,TI!AM26,"")</f>
        <v>172</v>
      </c>
      <c r="AC14" s="33">
        <f>IF(TI!AN27&gt;0,TI!AN26,"")</f>
        <v>707</v>
      </c>
      <c r="AD14" s="33">
        <f>IF(TI!AO27&gt;0,TI!AO26,"")</f>
        <v>1451</v>
      </c>
      <c r="AE14" s="33">
        <f>IF(TI!AP27&gt;0,TI!AP26,"")</f>
        <v>220</v>
      </c>
      <c r="AF14" s="33">
        <f>IF(TI!AQ27&gt;0,TI!AQ26,"")</f>
        <v>225</v>
      </c>
      <c r="AG14" s="33">
        <f>IF(TI!AR27&gt;0,TI!AR26,"")</f>
        <v>1491</v>
      </c>
      <c r="AH14" s="33">
        <f>IF(TI!AS27&gt;0,TI!AS26,"")</f>
        <v>1761</v>
      </c>
      <c r="AI14" s="33">
        <f>IF(TI!AT27&gt;0,TI!AT26,"")</f>
        <v>2197</v>
      </c>
      <c r="AJ14" s="33">
        <f>IF(TI!AU27&gt;0,TI!AU26,"")</f>
        <v>2827</v>
      </c>
      <c r="AK14" s="33">
        <f>IF(TI!AV27&gt;0,TI!AV26,"")</f>
        <v>5636</v>
      </c>
      <c r="AL14" s="33">
        <f>IF(TI!AW27&gt;0,TI!AW26,"")</f>
        <v>4822</v>
      </c>
      <c r="AM14" s="33">
        <f>IF(TI!AX27&gt;0,TI!AX26,"")</f>
        <v>3235</v>
      </c>
      <c r="AN14" s="33">
        <f>IF(TI!AY27&gt;0,TI!AY26,"")</f>
        <v>5986</v>
      </c>
      <c r="AO14" s="33">
        <f>IF(TI!AZ27&gt;0,TI!AZ26,"")</f>
        <v>3066</v>
      </c>
      <c r="AP14" s="33">
        <f>IF(TI!BA27&gt;0,TI!BA26,"")</f>
        <v>3672</v>
      </c>
      <c r="AQ14" s="33">
        <f>IF(TI!BB27&gt;0,TI!BB26,"")</f>
        <v>7692</v>
      </c>
      <c r="AR14" s="33">
        <f>IF(TI!BC27&gt;0,TI!BC26,"")</f>
        <v>3244</v>
      </c>
      <c r="AS14" s="33">
        <f>IF(TI!BD27&gt;0,TI!BD26,"")</f>
        <v>2657</v>
      </c>
      <c r="AT14" s="33">
        <f>IF(TI!BE27&gt;0,TI!BE26,"")</f>
        <v>3878</v>
      </c>
      <c r="AU14" s="33">
        <f>IF(TI!BF27&gt;0,TI!BF26,"")</f>
        <v>8568</v>
      </c>
      <c r="AV14" s="33">
        <f>IF(TI!BG27&gt;0,TI!BG26,"")</f>
        <v>2396</v>
      </c>
      <c r="AW14" s="33">
        <f>IF(TI!BH27&gt;0,TI!BH26,"")</f>
        <v>2917</v>
      </c>
      <c r="AX14" s="33">
        <f>IF(TI!BI27&gt;0,TI!BI26,"")</f>
        <v>1255</v>
      </c>
      <c r="AY14" s="33">
        <f>IF(TI!BJ27&gt;0,TI!BJ26,"")</f>
        <v>615</v>
      </c>
      <c r="AZ14" s="33" t="str">
        <f>IF(TI!BK27&gt;0,TI!BK26,"")</f>
        <v/>
      </c>
      <c r="BA14" s="33" t="str">
        <f>IF(TI!BL27&gt;0,TI!BL26,"")</f>
        <v/>
      </c>
      <c r="BB14" s="54">
        <f t="shared" si="0"/>
        <v>72023</v>
      </c>
      <c r="BC14" s="60">
        <v>8</v>
      </c>
      <c r="BD14" s="55">
        <f t="shared" si="1"/>
        <v>9002.875</v>
      </c>
    </row>
    <row r="15" spans="1:56" x14ac:dyDescent="0.2">
      <c r="A15" s="33" t="s">
        <v>66</v>
      </c>
      <c r="B15" s="58" t="str">
        <f>IF(TG!M61&gt;0,TG!M60,"")</f>
        <v/>
      </c>
      <c r="C15" s="58">
        <f>IF(TG!N61&gt;0,TG!N60,"")</f>
        <v>4</v>
      </c>
      <c r="D15" s="58" t="str">
        <f>IF(TG!O61&gt;0,TG!O60,"")</f>
        <v/>
      </c>
      <c r="E15" s="58">
        <f>IF(TG!P61&gt;0,TG!P60,"")</f>
        <v>3</v>
      </c>
      <c r="F15" s="58" t="str">
        <f>IF(TG!Q61&gt;0,TG!Q60,"")</f>
        <v/>
      </c>
      <c r="G15" s="58">
        <f>IF(TG!R61&gt;0,TG!R60,"")</f>
        <v>17</v>
      </c>
      <c r="H15" s="58" t="str">
        <f>IF(TG!S61&gt;0,TG!S60,"")</f>
        <v/>
      </c>
      <c r="I15" s="58">
        <f>IF(TG!T61&gt;0,TG!T60,"")</f>
        <v>91</v>
      </c>
      <c r="J15" s="58" t="str">
        <f>IF(TG!U61&gt;0,TG!U60,"")</f>
        <v/>
      </c>
      <c r="K15" s="58">
        <f>IF(TG!V61&gt;0,TG!V60,"")</f>
        <v>71</v>
      </c>
      <c r="L15" s="58">
        <f>IF(TG!W61&gt;0,TG!W60,"")</f>
        <v>30</v>
      </c>
      <c r="M15" s="58">
        <f>IF(TG!X61&gt;0,TG!X60,"")</f>
        <v>65</v>
      </c>
      <c r="N15" s="58">
        <f>IF(TG!Y61&gt;0,TG!Y60,"")</f>
        <v>33</v>
      </c>
      <c r="O15" s="58">
        <f>IF(TG!Z61&gt;0,TG!Z60,"")</f>
        <v>20</v>
      </c>
      <c r="P15" s="58">
        <f>IF(TG!AA61&gt;0,TG!AA60,"")</f>
        <v>37</v>
      </c>
      <c r="Q15" s="58">
        <f>IF(TG!AB61&gt;0,TG!AB60,"")</f>
        <v>39</v>
      </c>
      <c r="R15" s="58" t="str">
        <f>IF(TG!AC61&gt;0,TG!AC60,"")</f>
        <v/>
      </c>
      <c r="S15" s="58">
        <f>IF(TG!AD61&gt;0,TG!AD60,"")</f>
        <v>28</v>
      </c>
      <c r="T15" s="58" t="str">
        <f>IF(TG!AE61&gt;0,TG!AE60,"")</f>
        <v/>
      </c>
      <c r="U15" s="58">
        <f>IF(TG!AF61&gt;0,TG!AF60,"")</f>
        <v>44</v>
      </c>
      <c r="V15" s="58">
        <f>IF(TG!AG61&gt;0,TG!AG60,"")</f>
        <v>6</v>
      </c>
      <c r="W15" s="58">
        <f>IF(TG!AH61&gt;0,TG!AH60,"")</f>
        <v>4</v>
      </c>
      <c r="X15" s="58">
        <f>IF(TG!AI61&gt;0,TG!AI60,"")</f>
        <v>8</v>
      </c>
      <c r="Y15" s="58">
        <f>IF(TG!AJ61&gt;0,TG!AJ60,"")</f>
        <v>0</v>
      </c>
      <c r="Z15" s="58">
        <f>IF(TG!AK61&gt;0,TG!AK60,"")</f>
        <v>1</v>
      </c>
      <c r="AA15" s="58">
        <f>IF(TG!AL61&gt;0,TG!AL60,"")</f>
        <v>0</v>
      </c>
      <c r="AB15" s="58">
        <f>IF(TG!AM61&gt;0,TG!AM60,"")</f>
        <v>1</v>
      </c>
      <c r="AC15" s="58">
        <f>IF(TG!AN61&gt;0,TG!AN60,"")</f>
        <v>0</v>
      </c>
      <c r="AD15" s="58">
        <f>IF(TG!AO61&gt;0,TG!AO60,"")</f>
        <v>1</v>
      </c>
      <c r="AE15" s="58">
        <f>IF(TG!AP61&gt;0,TG!AP60,"")</f>
        <v>18</v>
      </c>
      <c r="AF15" s="58">
        <f>IF(TG!AQ61&gt;0,TG!AQ60,"")</f>
        <v>58</v>
      </c>
      <c r="AG15" s="58">
        <f>IF(TG!AR61&gt;0,TG!AR60,"")</f>
        <v>63</v>
      </c>
      <c r="AH15" s="58">
        <f>IF(TG!AS61&gt;0,TG!AS60,"")</f>
        <v>124</v>
      </c>
      <c r="AI15" s="58">
        <f>IF(TG!AT61&gt;0,TG!AT60,"")</f>
        <v>191</v>
      </c>
      <c r="AJ15" s="58">
        <f>IF(TG!AU61&gt;0,TG!AU60,"")</f>
        <v>357</v>
      </c>
      <c r="AK15" s="58">
        <f>IF(TG!AV61&gt;0,TG!AV60,"")</f>
        <v>501</v>
      </c>
      <c r="AL15" s="58">
        <f>IF(TG!AW61&gt;0,TG!AW60,"")</f>
        <v>854</v>
      </c>
      <c r="AM15" s="58">
        <f>IF(TG!AX61&gt;0,TG!AX60,"")</f>
        <v>1525</v>
      </c>
      <c r="AN15" s="58">
        <f>IF(TG!AY61&gt;0,TG!AY60,"")</f>
        <v>1426</v>
      </c>
      <c r="AO15" s="58">
        <f>IF(TG!AZ61&gt;0,TG!AZ60,"")</f>
        <v>2285</v>
      </c>
      <c r="AP15" s="58">
        <f>IF(TG!BA61&gt;0,TG!BA60,"")</f>
        <v>6688</v>
      </c>
      <c r="AQ15" s="58">
        <f>IF(TG!BB61&gt;0,TG!BB60,"")</f>
        <v>1</v>
      </c>
      <c r="AR15" s="58">
        <f>IF(TG!BC61&gt;0,TG!BC60,"")</f>
        <v>1</v>
      </c>
      <c r="AS15" s="58" t="str">
        <f>IF(TG!BD61&gt;0,TG!BD60,"")</f>
        <v/>
      </c>
      <c r="AT15" s="58">
        <f>IF(TG!BE61&gt;0,TG!BE60,"")</f>
        <v>600</v>
      </c>
      <c r="AU15" s="58" t="str">
        <f>IF(TG!BF61&gt;0,TG!BF60,"")</f>
        <v/>
      </c>
      <c r="AV15" s="58" t="str">
        <f>IF(TG!BG61&gt;0,TG!BG60,"")</f>
        <v/>
      </c>
      <c r="AW15" s="58">
        <f>IF(TG!BH61&gt;0,TG!BH60,"")</f>
        <v>4850</v>
      </c>
      <c r="AX15" s="58" t="str">
        <f>IF(TG!BI61&gt;0,TG!BI60,"")</f>
        <v/>
      </c>
      <c r="AY15" s="58">
        <f>IF(TG!BJ61&gt;0,TG!BJ60,"")</f>
        <v>224</v>
      </c>
      <c r="AZ15" s="58" t="str">
        <f>IF(TG!BK61&gt;0,TG!BK60,"")</f>
        <v/>
      </c>
      <c r="BA15" s="58" t="str">
        <f>IF(TG!BL61&gt;0,TG!BL60,"")</f>
        <v/>
      </c>
      <c r="BB15" s="54">
        <f t="shared" si="0"/>
        <v>20269</v>
      </c>
      <c r="BC15" s="60">
        <v>42</v>
      </c>
      <c r="BD15" s="55">
        <f t="shared" si="1"/>
        <v>482.59523809523807</v>
      </c>
    </row>
    <row r="16" spans="1:56" x14ac:dyDescent="0.2">
      <c r="A16" s="33" t="s">
        <v>122</v>
      </c>
      <c r="B16" s="33">
        <f>IF(VD!M32&gt;0,VD!M31,"")</f>
        <v>1</v>
      </c>
      <c r="C16" s="33">
        <f>IF(VD!N32&gt;0,VD!N31,"")</f>
        <v>1</v>
      </c>
      <c r="D16" s="33">
        <f>IF(VD!O32&gt;0,VD!O31,"")</f>
        <v>0</v>
      </c>
      <c r="E16" s="33">
        <f>IF(VD!P32&gt;0,VD!P31,"")</f>
        <v>4</v>
      </c>
      <c r="F16" s="33">
        <f>IF(VD!Q32&gt;0,VD!Q31,"")</f>
        <v>6</v>
      </c>
      <c r="G16" s="33">
        <f>IF(VD!R32&gt;0,VD!R31,"")</f>
        <v>6</v>
      </c>
      <c r="H16" s="33">
        <f>IF(VD!S32&gt;0,VD!S31,"")</f>
        <v>2.6</v>
      </c>
      <c r="I16" s="33">
        <f>IF(VD!T32&gt;0,VD!T31,"")</f>
        <v>2.6</v>
      </c>
      <c r="J16" s="33">
        <f>IF(VD!U32&gt;0,VD!U31,"")</f>
        <v>1.9</v>
      </c>
      <c r="K16" s="33">
        <f>IF(VD!V32&gt;0,VD!V31,"")</f>
        <v>1.9</v>
      </c>
      <c r="L16" s="33">
        <f>IF(VD!W32&gt;0,VD!W31,"")</f>
        <v>1.9</v>
      </c>
      <c r="M16" s="33">
        <f>IF(VD!X32&gt;0,VD!X31,"")</f>
        <v>7</v>
      </c>
      <c r="N16" s="33">
        <f>IF(VD!Y32&gt;0,VD!Y31,"")</f>
        <v>7</v>
      </c>
      <c r="O16" s="33">
        <f>IF(VD!Z32&gt;0,VD!Z31,"")</f>
        <v>7</v>
      </c>
      <c r="P16" s="33">
        <f>IF(VD!AA32&gt;0,VD!AA31,"")</f>
        <v>20</v>
      </c>
      <c r="Q16" s="33">
        <f>IF(VD!AB32&gt;0,VD!AB31,"")</f>
        <v>5</v>
      </c>
      <c r="R16" s="33">
        <f>IF(VD!AC32&gt;0,VD!AC31,"")</f>
        <v>3</v>
      </c>
      <c r="S16" s="33">
        <f>IF(VD!AD32&gt;0,VD!AD31,"")</f>
        <v>6</v>
      </c>
      <c r="T16" s="33">
        <f>IF(VD!AE32&gt;0,VD!AE31,"")</f>
        <v>18</v>
      </c>
      <c r="U16" s="33">
        <f>IF(VD!AF32&gt;0,VD!AF31,"")</f>
        <v>7.5</v>
      </c>
      <c r="V16" s="33">
        <f>IF(VD!AG32&gt;0,VD!AG31,"")</f>
        <v>3.5</v>
      </c>
      <c r="W16" s="33">
        <f>IF(VD!AH32&gt;0,VD!AH31,"")</f>
        <v>4</v>
      </c>
      <c r="X16" s="33">
        <f>IF(VD!AI32&gt;0,VD!AI31,"")</f>
        <v>7</v>
      </c>
      <c r="Y16" s="33">
        <f>IF(VD!AJ32&gt;0,VD!AJ31,"")</f>
        <v>35.5</v>
      </c>
      <c r="Z16" s="33">
        <f>IF(VD!AK32&gt;0,VD!AK31,"")</f>
        <v>64.5</v>
      </c>
      <c r="AA16" s="33">
        <f>IF(VD!AL32&gt;0,VD!AL31,"")</f>
        <v>73</v>
      </c>
      <c r="AB16" s="33">
        <f>IF(VD!AM32&gt;0,VD!AM31,"")</f>
        <v>88.3</v>
      </c>
      <c r="AC16" s="33">
        <f>IF(VD!AN32&gt;0,VD!AN31,"")</f>
        <v>218.3</v>
      </c>
      <c r="AD16" s="33">
        <f>IF(VD!AO32&gt;0,VD!AO31,"")</f>
        <v>174.3</v>
      </c>
      <c r="AE16" s="33">
        <f>IF(VD!AP32&gt;0,VD!AP31,"")</f>
        <v>4935</v>
      </c>
      <c r="AF16" s="33">
        <f>IF(VD!AQ32&gt;0,VD!AQ31,"")</f>
        <v>8308</v>
      </c>
      <c r="AG16" s="33">
        <f>IF(VD!AR32&gt;0,VD!AR31,"")</f>
        <v>14347</v>
      </c>
      <c r="AH16" s="33">
        <f>IF(VD!AS32&gt;0,VD!AS31,"")</f>
        <v>7563.5</v>
      </c>
      <c r="AI16" s="33">
        <f>IF(VD!AT32&gt;0,VD!AT31,"")</f>
        <v>5354.5</v>
      </c>
      <c r="AJ16" s="33">
        <f>IF(VD!AU32&gt;0,VD!AU31,"")</f>
        <v>6387</v>
      </c>
      <c r="AK16" s="33">
        <f>IF(VD!AV32&gt;0,VD!AV31,"")</f>
        <v>4516</v>
      </c>
      <c r="AL16" s="33" t="str">
        <f>IF(VD!AW32&gt;0,VD!AW31,"")</f>
        <v/>
      </c>
      <c r="AM16" s="33" t="str">
        <f>IF(VD!AX32&gt;0,VD!AX31,"")</f>
        <v/>
      </c>
      <c r="AN16" s="33" t="str">
        <f>IF(VD!AY32&gt;0,VD!AY31,"")</f>
        <v/>
      </c>
      <c r="AO16" s="33">
        <f>IF(VD!AZ32&gt;0,VD!AZ31,"")</f>
        <v>4934</v>
      </c>
      <c r="AP16" s="33">
        <f>IF(VD!BA32&gt;0,VD!BA31,"")</f>
        <v>11885</v>
      </c>
      <c r="AQ16" s="33">
        <f>IF(VD!BB32&gt;0,VD!BB31,"")</f>
        <v>6593.8</v>
      </c>
      <c r="AR16" s="33">
        <f>IF(VD!BC32&gt;0,VD!BC31,"")</f>
        <v>1233.8</v>
      </c>
      <c r="AS16" s="33">
        <f>IF(VD!BD32&gt;0,VD!BD31,"")</f>
        <v>1233.8</v>
      </c>
      <c r="AT16" s="33">
        <f>IF(VD!BE32&gt;0,VD!BE31,"")</f>
        <v>1233.8</v>
      </c>
      <c r="AU16" s="33">
        <f>IF(VD!BF32&gt;0,VD!BF31,"")</f>
        <v>283.8</v>
      </c>
      <c r="AV16" s="33">
        <f>IF(VD!BG32&gt;0,VD!BG31,"")</f>
        <v>95196</v>
      </c>
      <c r="AW16" s="33">
        <f>IF(VD!BH32&gt;0,VD!BH31,"")</f>
        <v>280</v>
      </c>
      <c r="AX16" s="33">
        <f>IF(VD!BI32&gt;0,VD!BI31,"")</f>
        <v>280</v>
      </c>
      <c r="AY16" s="33">
        <f>IF(VD!BJ32&gt;0,VD!BJ31,"")</f>
        <v>342.4</v>
      </c>
      <c r="AZ16" s="33">
        <f>IF(VD!BK32&gt;0,VD!BK31,"")</f>
        <v>72.600000000000009</v>
      </c>
      <c r="BA16" s="33">
        <f>IF(VD!BL32&gt;0,VD!BL31,"")</f>
        <v>72.600000000000009</v>
      </c>
      <c r="BB16" s="54">
        <f t="shared" si="0"/>
        <v>175830.40000000002</v>
      </c>
      <c r="BC16" s="60">
        <v>13</v>
      </c>
      <c r="BD16" s="55">
        <f t="shared" si="1"/>
        <v>13525.415384615386</v>
      </c>
    </row>
    <row r="17" spans="1:56" x14ac:dyDescent="0.2">
      <c r="A17" s="33" t="s">
        <v>85</v>
      </c>
      <c r="B17" s="33">
        <f>IF(VS!M45&gt;0,VS!M44,"")</f>
        <v>0</v>
      </c>
      <c r="C17" s="33">
        <f>IF(VS!N45&gt;0,VS!N44,"")</f>
        <v>0</v>
      </c>
      <c r="D17" s="33">
        <f>IF(VS!O45&gt;0,VS!O44,"")</f>
        <v>0</v>
      </c>
      <c r="E17" s="33">
        <f>IF(VS!P45&gt;0,VS!P44,"")</f>
        <v>0</v>
      </c>
      <c r="F17" s="33">
        <f>IF(VS!Q45&gt;0,VS!Q44,"")</f>
        <v>0</v>
      </c>
      <c r="G17" s="33">
        <f>IF(VS!R45&gt;0,VS!R44,"")</f>
        <v>0</v>
      </c>
      <c r="H17" s="33">
        <f>IF(VS!S45&gt;0,VS!S44,"")</f>
        <v>0</v>
      </c>
      <c r="I17" s="33">
        <f>IF(VS!T45&gt;0,VS!T44,"")</f>
        <v>0</v>
      </c>
      <c r="J17" s="33">
        <f>IF(VS!U45&gt;0,VS!U44,"")</f>
        <v>0</v>
      </c>
      <c r="K17" s="33">
        <f>IF(VS!V45&gt;0,VS!V44,"")</f>
        <v>0</v>
      </c>
      <c r="L17" s="33">
        <f>IF(VS!W45&gt;0,VS!W44,"")</f>
        <v>0</v>
      </c>
      <c r="M17" s="33">
        <f>IF(VS!X45&gt;0,VS!X44,"")</f>
        <v>0</v>
      </c>
      <c r="N17" s="33">
        <f>IF(VS!Y45&gt;0,VS!Y44,"")</f>
        <v>0</v>
      </c>
      <c r="O17" s="33">
        <f>IF(VS!Z45&gt;0,VS!Z44,"")</f>
        <v>0.5</v>
      </c>
      <c r="P17" s="33">
        <f>IF(VS!AA45&gt;0,VS!AA44,"")</f>
        <v>0.8</v>
      </c>
      <c r="Q17" s="33">
        <f>IF(VS!AB45&gt;0,VS!AB44,"")</f>
        <v>0.8</v>
      </c>
      <c r="R17" s="33">
        <f>IF(VS!AC45&gt;0,VS!AC44,"")</f>
        <v>0.8</v>
      </c>
      <c r="S17" s="33">
        <f>IF(VS!AD45&gt;0,VS!AD44,"")</f>
        <v>2</v>
      </c>
      <c r="T17" s="33">
        <f>IF(VS!AE45&gt;0,VS!AE44,"")</f>
        <v>2</v>
      </c>
      <c r="U17" s="33">
        <f>IF(VS!AF45&gt;0,VS!AF44,"")</f>
        <v>0</v>
      </c>
      <c r="V17" s="33">
        <f>IF(VS!AG45&gt;0,VS!AG44,"")</f>
        <v>0</v>
      </c>
      <c r="W17" s="33">
        <f>IF(VS!AH45&gt;0,VS!AH44,"")</f>
        <v>0</v>
      </c>
      <c r="X17" s="33">
        <f>IF(VS!AI45&gt;0,VS!AI44,"")</f>
        <v>0.3</v>
      </c>
      <c r="Y17" s="33">
        <f>IF(VS!AJ45&gt;0,VS!AJ44,"")</f>
        <v>0.3</v>
      </c>
      <c r="Z17" s="33">
        <f>IF(VS!AK45&gt;0,VS!AK44,"")</f>
        <v>0.3</v>
      </c>
      <c r="AA17" s="33">
        <f>IF(VS!AL45&gt;0,VS!AL44,"")</f>
        <v>1</v>
      </c>
      <c r="AB17" s="33">
        <f>IF(VS!AM45&gt;0,VS!AM44,"")</f>
        <v>3.5</v>
      </c>
      <c r="AC17" s="33">
        <f>IF(VS!AN45&gt;0,VS!AN44,"")</f>
        <v>5.5</v>
      </c>
      <c r="AD17" s="33">
        <f>IF(VS!AO45&gt;0,VS!AO44,"")</f>
        <v>56.3</v>
      </c>
      <c r="AE17" s="33">
        <f>IF(VS!AP45&gt;0,VS!AP44,"")</f>
        <v>126.3</v>
      </c>
      <c r="AF17" s="33">
        <f>IF(VS!AQ45&gt;0,VS!AQ44,"")</f>
        <v>46.3</v>
      </c>
      <c r="AG17" s="33">
        <f>IF(VS!AR45&gt;0,VS!AR44,"")</f>
        <v>388.5</v>
      </c>
      <c r="AH17" s="33">
        <f>IF(VS!AS45&gt;0,VS!AS44,"")</f>
        <v>1715.5</v>
      </c>
      <c r="AI17" s="33">
        <f>IF(VS!AT45&gt;0,VS!AT44,"")</f>
        <v>2787.5</v>
      </c>
      <c r="AJ17" s="33">
        <f>IF(VS!AU45&gt;0,VS!AU44,"")</f>
        <v>2774.5</v>
      </c>
      <c r="AK17" s="33">
        <f>IF(VS!AV45&gt;0,VS!AV44,"")</f>
        <v>2612</v>
      </c>
      <c r="AL17" s="33" t="str">
        <f>IF(VS!AW45&gt;0,VS!AW44,"")</f>
        <v/>
      </c>
      <c r="AM17" s="33" t="str">
        <f>IF(VS!AX45&gt;0,VS!AX44,"")</f>
        <v/>
      </c>
      <c r="AN17" s="33" t="str">
        <f>IF(VS!AY45&gt;0,VS!AY44,"")</f>
        <v/>
      </c>
      <c r="AO17" s="33" t="str">
        <f>IF(VS!AZ45&gt;0,VS!AZ44,"")</f>
        <v/>
      </c>
      <c r="AP17" s="33" t="str">
        <f>IF(VS!BA45&gt;0,VS!BA44,"")</f>
        <v/>
      </c>
      <c r="AQ17" s="33" t="str">
        <f>IF(VS!BB45&gt;0,VS!BB44,"")</f>
        <v/>
      </c>
      <c r="AR17" s="33" t="str">
        <f>IF(VS!BC45&gt;0,VS!BC44,"")</f>
        <v/>
      </c>
      <c r="AS17" s="33" t="str">
        <f>IF(VS!BD45&gt;0,VS!BD44,"")</f>
        <v/>
      </c>
      <c r="AT17" s="33" t="str">
        <f>IF(VS!BE45&gt;0,VS!BE44,"")</f>
        <v/>
      </c>
      <c r="AU17" s="33" t="str">
        <f>IF(VS!BF45&gt;0,VS!BF44,"")</f>
        <v/>
      </c>
      <c r="AV17" s="33" t="str">
        <f>IF(VS!BG45&gt;0,VS!BG44,"")</f>
        <v/>
      </c>
      <c r="AW17" s="33" t="str">
        <f>IF(VS!BH45&gt;0,VS!BH44,"")</f>
        <v/>
      </c>
      <c r="AX17" s="33" t="str">
        <f>IF(VS!BI45&gt;0,VS!BI44,"")</f>
        <v/>
      </c>
      <c r="AY17" s="33" t="str">
        <f>IF(VS!BJ45&gt;0,VS!BJ44,"")</f>
        <v/>
      </c>
      <c r="AZ17" s="33" t="str">
        <f>IF(VS!BK45&gt;0,VS!BK44,"")</f>
        <v/>
      </c>
      <c r="BA17" s="33" t="str">
        <f>IF(VS!BL45&gt;0,VS!BL44,"")</f>
        <v/>
      </c>
      <c r="BB17" s="54">
        <f t="shared" si="0"/>
        <v>10524.7</v>
      </c>
      <c r="BC17" s="60">
        <v>26</v>
      </c>
      <c r="BD17" s="55">
        <f t="shared" si="1"/>
        <v>404.79615384615386</v>
      </c>
    </row>
    <row r="18" spans="1:56" x14ac:dyDescent="0.2">
      <c r="A18" s="33" t="s">
        <v>86</v>
      </c>
      <c r="B18" s="33">
        <f>IF(ZH!M70&gt;0,ZH!M69,"")</f>
        <v>18</v>
      </c>
      <c r="C18" s="33" t="str">
        <f>IF(ZH!N70&gt;0,ZH!N69,"")</f>
        <v/>
      </c>
      <c r="D18" s="33">
        <f>IF(ZH!O70&gt;0,ZH!O69,"")</f>
        <v>22</v>
      </c>
      <c r="E18" s="33">
        <f>IF(ZH!P70&gt;0,ZH!P69,"")</f>
        <v>29</v>
      </c>
      <c r="F18" s="33">
        <f>IF(ZH!Q70&gt;0,ZH!Q69,"")</f>
        <v>0</v>
      </c>
      <c r="G18" s="33" t="str">
        <f>IF(ZH!R70&gt;0,ZH!R69,"")</f>
        <v/>
      </c>
      <c r="H18" s="33">
        <f>IF(ZH!S70&gt;0,ZH!S69,"")</f>
        <v>1</v>
      </c>
      <c r="I18" s="33" t="str">
        <f>IF(ZH!T70&gt;0,ZH!T69,"")</f>
        <v/>
      </c>
      <c r="J18" s="33">
        <f>IF(ZH!U70&gt;0,ZH!U69,"")</f>
        <v>19</v>
      </c>
      <c r="K18" s="33">
        <f>IF(ZH!V70&gt;0,ZH!V69,"")</f>
        <v>1</v>
      </c>
      <c r="L18" s="33">
        <f>IF(ZH!W70&gt;0,ZH!W69,"")</f>
        <v>0</v>
      </c>
      <c r="M18" s="33">
        <f>IF(ZH!X70&gt;0,ZH!X69,"")</f>
        <v>10</v>
      </c>
      <c r="N18" s="33">
        <f>IF(ZH!Y70&gt;0,ZH!Y69,"")</f>
        <v>2</v>
      </c>
      <c r="O18" s="33">
        <f>IF(ZH!Z70&gt;0,ZH!Z69,"")</f>
        <v>15</v>
      </c>
      <c r="P18" s="33">
        <f>IF(ZH!AA70&gt;0,ZH!AA69,"")</f>
        <v>4</v>
      </c>
      <c r="Q18" s="33">
        <f>IF(ZH!AB70&gt;0,ZH!AB69,"")</f>
        <v>37</v>
      </c>
      <c r="R18" s="33">
        <f>IF(ZH!AC70&gt;0,ZH!AC69,"")</f>
        <v>1</v>
      </c>
      <c r="S18" s="33">
        <f>IF(ZH!AD70&gt;0,ZH!AD69,"")</f>
        <v>5</v>
      </c>
      <c r="T18" s="33">
        <f>IF(ZH!AE70&gt;0,ZH!AE69,"")</f>
        <v>2</v>
      </c>
      <c r="U18" s="33">
        <f>IF(ZH!AF70&gt;0,ZH!AF69,"")</f>
        <v>15</v>
      </c>
      <c r="V18" s="33">
        <f>IF(ZH!AG70&gt;0,ZH!AG69,"")</f>
        <v>1</v>
      </c>
      <c r="W18" s="33">
        <f>IF(ZH!AH70&gt;0,ZH!AH69,"")</f>
        <v>11</v>
      </c>
      <c r="X18" s="33">
        <f>IF(ZH!AI70&gt;0,ZH!AI69,"")</f>
        <v>35</v>
      </c>
      <c r="Y18" s="33">
        <f>IF(ZH!AJ70&gt;0,ZH!AJ69,"")</f>
        <v>18</v>
      </c>
      <c r="Z18" s="33">
        <f>IF(ZH!AK70&gt;0,ZH!AK69,"")</f>
        <v>54</v>
      </c>
      <c r="AA18" s="33">
        <f>IF(ZH!AL70&gt;0,ZH!AL69,"")</f>
        <v>31</v>
      </c>
      <c r="AB18" s="33">
        <f>IF(ZH!AM70&gt;0,ZH!AM69,"")</f>
        <v>33</v>
      </c>
      <c r="AC18" s="33">
        <f>IF(ZH!AN70&gt;0,ZH!AN69,"")</f>
        <v>35</v>
      </c>
      <c r="AD18" s="33">
        <f>IF(ZH!AO70&gt;0,ZH!AO69,"")</f>
        <v>282</v>
      </c>
      <c r="AE18" s="33">
        <f>IF(ZH!AP70&gt;0,ZH!AP69,"")</f>
        <v>350</v>
      </c>
      <c r="AF18" s="33">
        <f>IF(ZH!AQ70&gt;0,ZH!AQ69,"")</f>
        <v>483</v>
      </c>
      <c r="AG18" s="33">
        <f>IF(ZH!AR70&gt;0,ZH!AR69,"")</f>
        <v>751</v>
      </c>
      <c r="AH18" s="33">
        <f>IF(ZH!AS70&gt;0,ZH!AS69,"")</f>
        <v>1357</v>
      </c>
      <c r="AI18" s="33">
        <f>IF(ZH!AT70&gt;0,ZH!AT69,"")</f>
        <v>1318</v>
      </c>
      <c r="AJ18" s="33">
        <f>IF(ZH!AU70&gt;0,ZH!AU69,"")</f>
        <v>1501</v>
      </c>
      <c r="AK18" s="33">
        <f>IF(ZH!AV70&gt;0,ZH!AV69,"")</f>
        <v>1892</v>
      </c>
      <c r="AL18" s="33">
        <f>IF(ZH!AW70&gt;0,ZH!AW69,"")</f>
        <v>1701</v>
      </c>
      <c r="AM18" s="33">
        <f>IF(ZH!AX70&gt;0,ZH!AX69,"")</f>
        <v>2779</v>
      </c>
      <c r="AN18" s="33">
        <f>IF(ZH!AY70&gt;0,ZH!AY69,"")</f>
        <v>10420</v>
      </c>
      <c r="AO18" s="33">
        <f>IF(ZH!AZ70&gt;0,ZH!AZ69,"")</f>
        <v>10581</v>
      </c>
      <c r="AP18" s="33">
        <f>IF(ZH!BA70&gt;0,ZH!BA69,"")</f>
        <v>12333</v>
      </c>
      <c r="AQ18" s="33">
        <f>IF(ZH!BB70&gt;0,ZH!BB69,"")</f>
        <v>15977</v>
      </c>
      <c r="AR18" s="33">
        <f>IF(ZH!BC70&gt;0,ZH!BC69,"")</f>
        <v>29562</v>
      </c>
      <c r="AS18" s="33">
        <f>IF(ZH!BD70&gt;0,ZH!BD69,"")</f>
        <v>20004</v>
      </c>
      <c r="AT18" s="33">
        <f>IF(ZH!BE70&gt;0,ZH!BE69,"")</f>
        <v>18956</v>
      </c>
      <c r="AU18" s="33">
        <f>IF(ZH!BF70&gt;0,ZH!BF69,"")</f>
        <v>18963</v>
      </c>
      <c r="AV18" s="33">
        <f>IF(ZH!BG70&gt;0,ZH!BG69,"")</f>
        <v>14289</v>
      </c>
      <c r="AW18" s="33">
        <f>IF(ZH!BH70&gt;0,ZH!BH69,"")</f>
        <v>10563</v>
      </c>
      <c r="AX18" s="33">
        <f>IF(ZH!BI70&gt;0,ZH!BI69,"")</f>
        <v>2792</v>
      </c>
      <c r="AY18" s="33">
        <f>IF(ZH!BJ70&gt;0,ZH!BJ69,"")</f>
        <v>783</v>
      </c>
      <c r="AZ18" s="33">
        <f>IF(ZH!BK70&gt;0,ZH!BK69,"")</f>
        <v>1657</v>
      </c>
      <c r="BA18" s="33">
        <f>IF(ZH!BL70&gt;0,ZH!BL69,"")</f>
        <v>157</v>
      </c>
      <c r="BB18" s="54">
        <f t="shared" si="0"/>
        <v>179850</v>
      </c>
      <c r="BC18" s="60">
        <v>51</v>
      </c>
      <c r="BD18" s="55">
        <f t="shared" si="1"/>
        <v>3526.4705882352941</v>
      </c>
    </row>
    <row r="19" spans="1:56" x14ac:dyDescent="0.2">
      <c r="A19" s="33" t="s">
        <v>527</v>
      </c>
      <c r="B19" s="33" t="str">
        <f>IF('D_Baden-Württemberg'!M59&gt;0,'D_Baden-Württemberg'!M58,"")</f>
        <v/>
      </c>
      <c r="C19" s="33" t="str">
        <f>IF('D_Baden-Württemberg'!N59&gt;0,'D_Baden-Württemberg'!N58,"")</f>
        <v/>
      </c>
      <c r="D19" s="33" t="str">
        <f>IF('D_Baden-Württemberg'!O59&gt;0,'D_Baden-Württemberg'!O58,"")</f>
        <v/>
      </c>
      <c r="E19" s="33" t="str">
        <f>IF('D_Baden-Württemberg'!P59&gt;0,'D_Baden-Württemberg'!P58,"")</f>
        <v/>
      </c>
      <c r="F19" s="33" t="str">
        <f>IF('D_Baden-Württemberg'!Q59&gt;0,'D_Baden-Württemberg'!Q58,"")</f>
        <v/>
      </c>
      <c r="G19" s="33" t="str">
        <f>IF('D_Baden-Württemberg'!R59&gt;0,'D_Baden-Württemberg'!R58,"")</f>
        <v/>
      </c>
      <c r="H19" s="33" t="str">
        <f>IF('D_Baden-Württemberg'!S59&gt;0,'D_Baden-Württemberg'!S58,"")</f>
        <v/>
      </c>
      <c r="I19" s="33">
        <f>IF('D_Baden-Württemberg'!T59&gt;0,'D_Baden-Württemberg'!T58,"")</f>
        <v>2</v>
      </c>
      <c r="J19" s="33" t="str">
        <f>IF('D_Baden-Württemberg'!U59&gt;0,'D_Baden-Württemberg'!U58,"")</f>
        <v/>
      </c>
      <c r="K19" s="33">
        <f>IF('D_Baden-Württemberg'!V59&gt;0,'D_Baden-Württemberg'!V58,"")</f>
        <v>0</v>
      </c>
      <c r="L19" s="33" t="str">
        <f>IF('D_Baden-Württemberg'!W59&gt;0,'D_Baden-Württemberg'!W58,"")</f>
        <v/>
      </c>
      <c r="M19" s="33">
        <f>IF('D_Baden-Württemberg'!X59&gt;0,'D_Baden-Württemberg'!X58,"")</f>
        <v>2</v>
      </c>
      <c r="N19" s="33" t="str">
        <f>IF('D_Baden-Württemberg'!Y59&gt;0,'D_Baden-Württemberg'!Y58,"")</f>
        <v/>
      </c>
      <c r="O19" s="33">
        <f>IF('D_Baden-Württemberg'!Z59&gt;0,'D_Baden-Württemberg'!Z58,"")</f>
        <v>0</v>
      </c>
      <c r="P19" s="33" t="str">
        <f>IF('D_Baden-Württemberg'!AA59&gt;0,'D_Baden-Württemberg'!AA58,"")</f>
        <v/>
      </c>
      <c r="Q19" s="33">
        <f>IF('D_Baden-Württemberg'!AB59&gt;0,'D_Baden-Württemberg'!AB58,"")</f>
        <v>0</v>
      </c>
      <c r="R19" s="33">
        <f>IF('D_Baden-Württemberg'!AC59&gt;0,'D_Baden-Württemberg'!AC58,"")</f>
        <v>4</v>
      </c>
      <c r="S19" s="33">
        <f>IF('D_Baden-Württemberg'!AD59&gt;0,'D_Baden-Württemberg'!AD58,"")</f>
        <v>2</v>
      </c>
      <c r="T19" s="33">
        <f>IF('D_Baden-Württemberg'!AE59&gt;0,'D_Baden-Württemberg'!AE58,"")</f>
        <v>7</v>
      </c>
      <c r="U19" s="33">
        <f>IF('D_Baden-Württemberg'!AF59&gt;0,'D_Baden-Württemberg'!AF58,"")</f>
        <v>3</v>
      </c>
      <c r="V19" s="33">
        <f>IF('D_Baden-Württemberg'!AG59&gt;0,'D_Baden-Württemberg'!AG58,"")</f>
        <v>2</v>
      </c>
      <c r="W19" s="33">
        <f>IF('D_Baden-Württemberg'!AH59&gt;0,'D_Baden-Württemberg'!AH58,"")</f>
        <v>11</v>
      </c>
      <c r="X19" s="33">
        <f>IF('D_Baden-Württemberg'!AI59&gt;0,'D_Baden-Württemberg'!AI58,"")</f>
        <v>11</v>
      </c>
      <c r="Y19" s="33">
        <f>IF('D_Baden-Württemberg'!AJ59&gt;0,'D_Baden-Württemberg'!AJ58,"")</f>
        <v>9</v>
      </c>
      <c r="Z19" s="33">
        <f>IF('D_Baden-Württemberg'!AK59&gt;0,'D_Baden-Württemberg'!AK58,"")</f>
        <v>21</v>
      </c>
      <c r="AA19" s="33">
        <f>IF('D_Baden-Württemberg'!AL59&gt;0,'D_Baden-Württemberg'!AL58,"")</f>
        <v>43</v>
      </c>
      <c r="AB19" s="33">
        <f>IF('D_Baden-Württemberg'!AM59&gt;0,'D_Baden-Württemberg'!AM58,"")</f>
        <v>11</v>
      </c>
      <c r="AC19" s="33">
        <f>IF('D_Baden-Württemberg'!AN59&gt;0,'D_Baden-Württemberg'!AN58,"")</f>
        <v>40</v>
      </c>
      <c r="AD19" s="33">
        <f>IF('D_Baden-Württemberg'!AO59&gt;0,'D_Baden-Württemberg'!AO58,"")</f>
        <v>102</v>
      </c>
      <c r="AE19" s="33">
        <f>IF('D_Baden-Württemberg'!AP59&gt;0,'D_Baden-Württemberg'!AP58,"")</f>
        <v>244</v>
      </c>
      <c r="AF19" s="33">
        <f>IF('D_Baden-Württemberg'!AQ59&gt;0,'D_Baden-Württemberg'!AQ58,"")</f>
        <v>549</v>
      </c>
      <c r="AG19" s="33">
        <f>IF('D_Baden-Württemberg'!AR59&gt;0,'D_Baden-Württemberg'!AR58,"")</f>
        <v>2079</v>
      </c>
      <c r="AH19" s="33">
        <f>IF('D_Baden-Württemberg'!AS59&gt;0,'D_Baden-Württemberg'!AS58,"")</f>
        <v>12532</v>
      </c>
      <c r="AI19" s="33">
        <f>IF('D_Baden-Württemberg'!AT59&gt;0,'D_Baden-Württemberg'!AT58,"")</f>
        <v>7987</v>
      </c>
      <c r="AJ19" s="33">
        <f>IF('D_Baden-Württemberg'!AU59&gt;0,'D_Baden-Württemberg'!AU58,"")</f>
        <v>3708</v>
      </c>
      <c r="AK19" s="33">
        <f>IF('D_Baden-Württemberg'!AV59&gt;0,'D_Baden-Württemberg'!AV58,"")</f>
        <v>6379</v>
      </c>
      <c r="AL19" s="33">
        <f>IF('D_Baden-Württemberg'!AW59&gt;0,'D_Baden-Württemberg'!AW58,"")</f>
        <v>10283</v>
      </c>
      <c r="AM19" s="33">
        <f>IF('D_Baden-Württemberg'!AX59&gt;0,'D_Baden-Württemberg'!AX58,"")</f>
        <v>9255</v>
      </c>
      <c r="AN19" s="33">
        <f>IF('D_Baden-Württemberg'!AY59&gt;0,'D_Baden-Württemberg'!AY58,"")</f>
        <v>15526</v>
      </c>
      <c r="AO19" s="33">
        <f>IF('D_Baden-Württemberg'!AZ59&gt;0,'D_Baden-Württemberg'!AZ58,"")</f>
        <v>11396</v>
      </c>
      <c r="AP19" s="33">
        <f>IF('D_Baden-Württemberg'!BA59&gt;0,'D_Baden-Württemberg'!BA58,"")</f>
        <v>14653</v>
      </c>
      <c r="AQ19" s="33">
        <f>IF('D_Baden-Württemberg'!BB59&gt;0,'D_Baden-Württemberg'!BB58,"")</f>
        <v>13453</v>
      </c>
      <c r="AR19" s="33">
        <f>IF('D_Baden-Württemberg'!BC59&gt;0,'D_Baden-Württemberg'!BC58,"")</f>
        <v>17445</v>
      </c>
      <c r="AS19" s="33">
        <f>IF('D_Baden-Württemberg'!BD59&gt;0,'D_Baden-Württemberg'!BD58,"")</f>
        <v>26751</v>
      </c>
      <c r="AT19" s="33">
        <f>IF('D_Baden-Württemberg'!BE59&gt;0,'D_Baden-Württemberg'!BE58,"")</f>
        <v>15112</v>
      </c>
      <c r="AU19" s="33">
        <f>IF('D_Baden-Württemberg'!BF59&gt;0,'D_Baden-Württemberg'!BF58,"")</f>
        <v>39556</v>
      </c>
      <c r="AV19" s="33">
        <f>IF('D_Baden-Württemberg'!BG59&gt;0,'D_Baden-Württemberg'!BG58,"")</f>
        <v>21156</v>
      </c>
      <c r="AW19" s="33">
        <f>IF('D_Baden-Württemberg'!BH59&gt;0,'D_Baden-Württemberg'!BH58,"")</f>
        <v>9289</v>
      </c>
      <c r="AX19" s="33">
        <f>IF('D_Baden-Württemberg'!BI59&gt;0,'D_Baden-Württemberg'!BI58,"")</f>
        <v>321</v>
      </c>
      <c r="AY19" s="33">
        <f>IF('D_Baden-Württemberg'!BJ59&gt;0,'D_Baden-Württemberg'!BJ58,"")</f>
        <v>1252</v>
      </c>
      <c r="AZ19" s="33">
        <f>IF('D_Baden-Württemberg'!BK59&gt;0,'D_Baden-Württemberg'!BK58,"")</f>
        <v>5085</v>
      </c>
      <c r="BA19" s="33">
        <f>IF('D_Baden-Württemberg'!BL59&gt;0,'D_Baden-Württemberg'!BL58,"")</f>
        <v>765</v>
      </c>
      <c r="BB19" s="54">
        <f t="shared" si="0"/>
        <v>245046</v>
      </c>
      <c r="BC19" s="60">
        <v>40</v>
      </c>
      <c r="BD19" s="55">
        <f t="shared" si="1"/>
        <v>6126.15</v>
      </c>
    </row>
    <row r="20" spans="1:56" x14ac:dyDescent="0.2">
      <c r="A20" s="33" t="s">
        <v>575</v>
      </c>
      <c r="B20" s="33">
        <f>IF('D_Bayern-Lindau'!M54&gt;0,'D_Bayern-Lindau'!M53,"")</f>
        <v>0</v>
      </c>
      <c r="C20" s="33">
        <f>IF('D_Bayern-Lindau'!N54&gt;0,'D_Bayern-Lindau'!N53,"")</f>
        <v>0</v>
      </c>
      <c r="D20" s="33">
        <f>IF('D_Bayern-Lindau'!O54&gt;0,'D_Bayern-Lindau'!O53,"")</f>
        <v>0</v>
      </c>
      <c r="E20" s="33">
        <f>IF('D_Bayern-Lindau'!P54&gt;0,'D_Bayern-Lindau'!P53,"")</f>
        <v>0</v>
      </c>
      <c r="F20" s="33">
        <f>IF('D_Bayern-Lindau'!Q54&gt;0,'D_Bayern-Lindau'!Q53,"")</f>
        <v>50</v>
      </c>
      <c r="G20" s="33">
        <f>IF('D_Bayern-Lindau'!R54&gt;0,'D_Bayern-Lindau'!R53,"")</f>
        <v>2</v>
      </c>
      <c r="H20" s="33">
        <f>IF('D_Bayern-Lindau'!S54&gt;0,'D_Bayern-Lindau'!S53,"")</f>
        <v>4</v>
      </c>
      <c r="I20" s="33">
        <f>IF('D_Bayern-Lindau'!T54&gt;0,'D_Bayern-Lindau'!T53,"")</f>
        <v>2</v>
      </c>
      <c r="J20" s="33">
        <f>IF('D_Bayern-Lindau'!U54&gt;0,'D_Bayern-Lindau'!U53,"")</f>
        <v>6</v>
      </c>
      <c r="K20" s="33" t="str">
        <f>IF('D_Bayern-Lindau'!V54&gt;0,'D_Bayern-Lindau'!V53,"")</f>
        <v/>
      </c>
      <c r="L20" s="33">
        <f>IF('D_Bayern-Lindau'!W54&gt;0,'D_Bayern-Lindau'!W53,"")</f>
        <v>3</v>
      </c>
      <c r="M20" s="33" t="str">
        <f>IF('D_Bayern-Lindau'!X54&gt;0,'D_Bayern-Lindau'!X53,"")</f>
        <v/>
      </c>
      <c r="N20" s="33">
        <f>IF('D_Bayern-Lindau'!Y54&gt;0,'D_Bayern-Lindau'!Y53,"")</f>
        <v>4</v>
      </c>
      <c r="O20" s="33" t="str">
        <f>IF('D_Bayern-Lindau'!Z54&gt;0,'D_Bayern-Lindau'!Z53,"")</f>
        <v/>
      </c>
      <c r="P20" s="33">
        <f>IF('D_Bayern-Lindau'!AA54&gt;0,'D_Bayern-Lindau'!AA53,"")</f>
        <v>0</v>
      </c>
      <c r="Q20" s="33" t="str">
        <f>IF('D_Bayern-Lindau'!AB54&gt;0,'D_Bayern-Lindau'!AB53,"")</f>
        <v/>
      </c>
      <c r="R20" s="33">
        <f>IF('D_Bayern-Lindau'!AC54&gt;0,'D_Bayern-Lindau'!AC53,"")</f>
        <v>1</v>
      </c>
      <c r="S20" s="33" t="str">
        <f>IF('D_Bayern-Lindau'!AD54&gt;0,'D_Bayern-Lindau'!AD53,"")</f>
        <v/>
      </c>
      <c r="T20" s="33">
        <f>IF('D_Bayern-Lindau'!AE54&gt;0,'D_Bayern-Lindau'!AE53,"")</f>
        <v>8</v>
      </c>
      <c r="U20" s="33" t="str">
        <f>IF('D_Bayern-Lindau'!AF54&gt;0,'D_Bayern-Lindau'!AF53,"")</f>
        <v/>
      </c>
      <c r="V20" s="33">
        <f>IF('D_Bayern-Lindau'!AG54&gt;0,'D_Bayern-Lindau'!AG53,"")</f>
        <v>4</v>
      </c>
      <c r="W20" s="33" t="str">
        <f>IF('D_Bayern-Lindau'!AH54&gt;0,'D_Bayern-Lindau'!AH53,"")</f>
        <v/>
      </c>
      <c r="X20" s="33">
        <f>IF('D_Bayern-Lindau'!AI54&gt;0,'D_Bayern-Lindau'!AI53,"")</f>
        <v>3</v>
      </c>
      <c r="Y20" s="33" t="str">
        <f>IF('D_Bayern-Lindau'!AJ54&gt;0,'D_Bayern-Lindau'!AJ53,"")</f>
        <v/>
      </c>
      <c r="Z20" s="33">
        <f>IF('D_Bayern-Lindau'!AK54&gt;0,'D_Bayern-Lindau'!AK53,"")</f>
        <v>4</v>
      </c>
      <c r="AA20" s="33" t="str">
        <f>IF('D_Bayern-Lindau'!AL54&gt;0,'D_Bayern-Lindau'!AL53,"")</f>
        <v/>
      </c>
      <c r="AB20" s="33">
        <f>IF('D_Bayern-Lindau'!AM54&gt;0,'D_Bayern-Lindau'!AM53,"")</f>
        <v>16</v>
      </c>
      <c r="AC20" s="33" t="str">
        <f>IF('D_Bayern-Lindau'!AN54&gt;0,'D_Bayern-Lindau'!AN53,"")</f>
        <v/>
      </c>
      <c r="AD20" s="33">
        <f>IF('D_Bayern-Lindau'!AO54&gt;0,'D_Bayern-Lindau'!AO53,"")</f>
        <v>50</v>
      </c>
      <c r="AE20" s="33" t="str">
        <f>IF('D_Bayern-Lindau'!AP54&gt;0,'D_Bayern-Lindau'!AP53,"")</f>
        <v/>
      </c>
      <c r="AF20" s="33">
        <f>IF('D_Bayern-Lindau'!AQ54&gt;0,'D_Bayern-Lindau'!AQ53,"")</f>
        <v>329</v>
      </c>
      <c r="AG20" s="33">
        <f>IF('D_Bayern-Lindau'!AR54&gt;0,'D_Bayern-Lindau'!AR53,"")</f>
        <v>963</v>
      </c>
      <c r="AH20" s="33">
        <f>IF('D_Bayern-Lindau'!AS54&gt;0,'D_Bayern-Lindau'!AS53,"")</f>
        <v>2073</v>
      </c>
      <c r="AI20" s="33">
        <f>IF('D_Bayern-Lindau'!AT54&gt;0,'D_Bayern-Lindau'!AT53,"")</f>
        <v>3621</v>
      </c>
      <c r="AJ20" s="33">
        <f>IF('D_Bayern-Lindau'!AU54&gt;0,'D_Bayern-Lindau'!AU53,"")</f>
        <v>3542</v>
      </c>
      <c r="AK20" s="33">
        <f>IF('D_Bayern-Lindau'!AV54&gt;0,'D_Bayern-Lindau'!AV53,"")</f>
        <v>3471</v>
      </c>
      <c r="AL20" s="33">
        <f>IF('D_Bayern-Lindau'!AW54&gt;0,'D_Bayern-Lindau'!AW53,"")</f>
        <v>5002</v>
      </c>
      <c r="AM20" s="33">
        <f>IF('D_Bayern-Lindau'!AX54&gt;0,'D_Bayern-Lindau'!AX53,"")</f>
        <v>6079</v>
      </c>
      <c r="AN20" s="33">
        <f>IF('D_Bayern-Lindau'!AY54&gt;0,'D_Bayern-Lindau'!AY53,"")</f>
        <v>3967</v>
      </c>
      <c r="AO20" s="33">
        <f>IF('D_Bayern-Lindau'!AZ54&gt;0,'D_Bayern-Lindau'!AZ53,"")</f>
        <v>5154</v>
      </c>
      <c r="AP20" s="33">
        <f>IF('D_Bayern-Lindau'!BA54&gt;0,'D_Bayern-Lindau'!BA53,"")</f>
        <v>6848</v>
      </c>
      <c r="AQ20" s="33">
        <f>IF('D_Bayern-Lindau'!BB54&gt;0,'D_Bayern-Lindau'!BB53,"")</f>
        <v>7610</v>
      </c>
      <c r="AR20" s="33">
        <f>IF('D_Bayern-Lindau'!BC54&gt;0,'D_Bayern-Lindau'!BC53,"")</f>
        <v>6774</v>
      </c>
      <c r="AS20" s="33">
        <f>IF('D_Bayern-Lindau'!BD54&gt;0,'D_Bayern-Lindau'!BD53,"")</f>
        <v>6460</v>
      </c>
      <c r="AT20" s="33" t="str">
        <f>IF('D_Bayern-Lindau'!BE54&gt;0,'D_Bayern-Lindau'!BE53,"")</f>
        <v/>
      </c>
      <c r="AU20" s="33">
        <f>IF('D_Bayern-Lindau'!BF54&gt;0,'D_Bayern-Lindau'!BF53,"")</f>
        <v>11840</v>
      </c>
      <c r="AV20" s="33" t="str">
        <f>IF('D_Bayern-Lindau'!BG54&gt;0,'D_Bayern-Lindau'!BG53,"")</f>
        <v/>
      </c>
      <c r="AW20" s="33">
        <f>IF('D_Bayern-Lindau'!BH54&gt;0,'D_Bayern-Lindau'!BH53,"")</f>
        <v>16122</v>
      </c>
      <c r="AX20" s="33" t="str">
        <f>IF('D_Bayern-Lindau'!BI54&gt;0,'D_Bayern-Lindau'!BI53,"")</f>
        <v/>
      </c>
      <c r="AY20" s="33">
        <f>IF('D_Bayern-Lindau'!BJ54&gt;0,'D_Bayern-Lindau'!BJ53,"")</f>
        <v>1190</v>
      </c>
      <c r="AZ20" s="33" t="str">
        <f>IF('D_Bayern-Lindau'!BK54&gt;0,'D_Bayern-Lindau'!BK53,"")</f>
        <v/>
      </c>
      <c r="BA20" s="33">
        <f>IF('D_Bayern-Lindau'!BL54&gt;0,'D_Bayern-Lindau'!BL53,"")</f>
        <v>881</v>
      </c>
      <c r="BB20" s="54">
        <f t="shared" ref="BB20:BB21" si="2">SUM(B20:BA20)</f>
        <v>92083</v>
      </c>
      <c r="BC20" s="60">
        <v>35</v>
      </c>
      <c r="BD20" s="55">
        <f t="shared" si="1"/>
        <v>2630.9428571428571</v>
      </c>
    </row>
    <row r="21" spans="1:56" ht="13.5" thickBot="1" x14ac:dyDescent="0.25">
      <c r="A21" s="265" t="s">
        <v>698</v>
      </c>
      <c r="B21" s="265" t="str">
        <f>IF(A_Voralberg!M31&gt;0,A_Voralberg!M30,"")</f>
        <v/>
      </c>
      <c r="C21" s="265" t="str">
        <f>IF(A_Voralberg!N31&gt;0,A_Voralberg!N30,"")</f>
        <v/>
      </c>
      <c r="D21" s="265" t="str">
        <f>IF(A_Voralberg!O31&gt;0,A_Voralberg!O30,"")</f>
        <v/>
      </c>
      <c r="E21" s="265" t="str">
        <f>IF(A_Voralberg!P31&gt;0,A_Voralberg!P30,"")</f>
        <v/>
      </c>
      <c r="F21" s="265" t="str">
        <f>IF(A_Voralberg!Q31&gt;0,A_Voralberg!Q30,"")</f>
        <v/>
      </c>
      <c r="G21" s="265" t="str">
        <f>IF(A_Voralberg!R31&gt;0,A_Voralberg!R30,"")</f>
        <v/>
      </c>
      <c r="H21" s="265" t="str">
        <f>IF(A_Voralberg!S31&gt;0,A_Voralberg!S30,"")</f>
        <v/>
      </c>
      <c r="I21" s="265" t="str">
        <f>IF(A_Voralberg!T31&gt;0,A_Voralberg!T30,"")</f>
        <v/>
      </c>
      <c r="J21" s="265" t="str">
        <f>IF(A_Voralberg!U31&gt;0,A_Voralberg!U30,"")</f>
        <v/>
      </c>
      <c r="K21" s="265" t="str">
        <f>IF(A_Voralberg!V31&gt;0,A_Voralberg!V30,"")</f>
        <v/>
      </c>
      <c r="L21" s="265" t="str">
        <f>IF(A_Voralberg!W31&gt;0,A_Voralberg!W30,"")</f>
        <v/>
      </c>
      <c r="M21" s="265" t="str">
        <f>IF(A_Voralberg!X31&gt;0,A_Voralberg!X30,"")</f>
        <v/>
      </c>
      <c r="N21" s="265" t="str">
        <f>IF(A_Voralberg!Y31&gt;0,A_Voralberg!Y30,"")</f>
        <v/>
      </c>
      <c r="O21" s="265" t="str">
        <f>IF(A_Voralberg!Z31&gt;0,A_Voralberg!Z30,"")</f>
        <v/>
      </c>
      <c r="P21" s="265" t="str">
        <f>IF(A_Voralberg!AA31&gt;0,A_Voralberg!AA30,"")</f>
        <v/>
      </c>
      <c r="Q21" s="265" t="str">
        <f>IF(A_Voralberg!AB31&gt;0,A_Voralberg!AB30,"")</f>
        <v/>
      </c>
      <c r="R21" s="265" t="str">
        <f>IF(A_Voralberg!AC31&gt;0,A_Voralberg!AC30,"")</f>
        <v/>
      </c>
      <c r="S21" s="265" t="str">
        <f>IF(A_Voralberg!AD31&gt;0,A_Voralberg!AD30,"")</f>
        <v/>
      </c>
      <c r="T21" s="265" t="str">
        <f>IF(A_Voralberg!AE31&gt;0,A_Voralberg!AE30,"")</f>
        <v/>
      </c>
      <c r="U21" s="265" t="str">
        <f>IF(A_Voralberg!AF31&gt;0,A_Voralberg!AF30,"")</f>
        <v/>
      </c>
      <c r="V21" s="265" t="str">
        <f>IF(A_Voralberg!AG31&gt;0,A_Voralberg!AG30,"")</f>
        <v/>
      </c>
      <c r="W21" s="265" t="str">
        <f>IF(A_Voralberg!AH31&gt;0,A_Voralberg!AH30,"")</f>
        <v/>
      </c>
      <c r="X21" s="265" t="str">
        <f>IF(A_Voralberg!AI31&gt;0,A_Voralberg!AI30,"")</f>
        <v/>
      </c>
      <c r="Y21" s="265" t="str">
        <f>IF(A_Voralberg!AJ31&gt;0,A_Voralberg!AJ30,"")</f>
        <v/>
      </c>
      <c r="Z21" s="265" t="str">
        <f>IF(A_Voralberg!AK31&gt;0,A_Voralberg!AK30,"")</f>
        <v/>
      </c>
      <c r="AA21" s="265" t="str">
        <f>IF(A_Voralberg!AL31&gt;0,A_Voralberg!AL30,"")</f>
        <v/>
      </c>
      <c r="AB21" s="265">
        <f>IF(A_Voralberg!AM31&gt;0,A_Voralberg!AM30,"")</f>
        <v>1.5</v>
      </c>
      <c r="AC21" s="265">
        <f>IF(A_Voralberg!AN31&gt;0,A_Voralberg!AN30,"")</f>
        <v>1.5</v>
      </c>
      <c r="AD21" s="265">
        <f>IF(A_Voralberg!AO31&gt;0,A_Voralberg!AO30,"")</f>
        <v>5.5</v>
      </c>
      <c r="AE21" s="265">
        <f>IF(A_Voralberg!AP31&gt;0,A_Voralberg!AP30,"")</f>
        <v>5.5</v>
      </c>
      <c r="AF21" s="265">
        <f>IF(A_Voralberg!AQ31&gt;0,A_Voralberg!AQ30,"")</f>
        <v>55</v>
      </c>
      <c r="AG21" s="265">
        <f>IF(A_Voralberg!AR31&gt;0,A_Voralberg!AR30,"")</f>
        <v>55</v>
      </c>
      <c r="AH21" s="265">
        <f>IF(A_Voralberg!AS31&gt;0,A_Voralberg!AS30,"")</f>
        <v>168.5</v>
      </c>
      <c r="AI21" s="265">
        <f>IF(A_Voralberg!AT31&gt;0,A_Voralberg!AT30,"")</f>
        <v>168.5</v>
      </c>
      <c r="AJ21" s="265">
        <f>IF(A_Voralberg!AU31&gt;0,A_Voralberg!AU30,"")</f>
        <v>265.5</v>
      </c>
      <c r="AK21" s="265">
        <f>IF(A_Voralberg!AV31&gt;0,A_Voralberg!AV30,"")</f>
        <v>265.5</v>
      </c>
      <c r="AL21" s="265">
        <f>IF(A_Voralberg!AW31&gt;0,A_Voralberg!AW30,"")</f>
        <v>420.5</v>
      </c>
      <c r="AM21" s="265">
        <f>IF(A_Voralberg!AX31&gt;0,A_Voralberg!AX30,"")</f>
        <v>516.5</v>
      </c>
      <c r="AN21" s="265">
        <f>IF(A_Voralberg!AY31&gt;0,A_Voralberg!AY30,"")</f>
        <v>500</v>
      </c>
      <c r="AO21" s="265">
        <f>IF(A_Voralberg!AZ31&gt;0,A_Voralberg!AZ30,"")</f>
        <v>540</v>
      </c>
      <c r="AP21" s="265">
        <f>IF(A_Voralberg!BA31&gt;0,A_Voralberg!BA30,"")</f>
        <v>480</v>
      </c>
      <c r="AQ21" s="265">
        <f>IF(A_Voralberg!BB31&gt;0,A_Voralberg!BB30,"")</f>
        <v>558</v>
      </c>
      <c r="AR21" s="265">
        <f>IF(A_Voralberg!BC31&gt;0,A_Voralberg!BC30,"")</f>
        <v>480</v>
      </c>
      <c r="AS21" s="265">
        <f>IF(A_Voralberg!BD31&gt;0,A_Voralberg!BD30,"")</f>
        <v>585</v>
      </c>
      <c r="AT21" s="265">
        <f>IF(A_Voralberg!BE31&gt;0,A_Voralberg!BE30,"")</f>
        <v>520</v>
      </c>
      <c r="AU21" s="265">
        <f>IF(A_Voralberg!BF31&gt;0,A_Voralberg!BF30,"")</f>
        <v>480</v>
      </c>
      <c r="AV21" s="265" t="str">
        <f>IF(A_Voralberg!BG31&gt;0,A_Voralberg!BG30,"")</f>
        <v/>
      </c>
      <c r="AW21" s="265" t="str">
        <f>IF(A_Voralberg!BH31&gt;0,A_Voralberg!BH30,"")</f>
        <v/>
      </c>
      <c r="AX21" s="265" t="str">
        <f>IF(A_Voralberg!BI31&gt;0,A_Voralberg!BI30,"")</f>
        <v/>
      </c>
      <c r="AY21" s="265">
        <f>IF(A_Voralberg!BJ31&gt;0,A_Voralberg!BJ30,"")</f>
        <v>5</v>
      </c>
      <c r="AZ21" s="265" t="str">
        <f>IF(A_Voralberg!BK31&gt;0,A_Voralberg!BK30,"")</f>
        <v/>
      </c>
      <c r="BA21" s="265">
        <f>IF(A_Voralberg!BL31&gt;0,A_Voralberg!BL30,"")</f>
        <v>22</v>
      </c>
      <c r="BB21" s="266">
        <f t="shared" si="2"/>
        <v>6099</v>
      </c>
      <c r="BC21" s="267">
        <v>12</v>
      </c>
      <c r="BD21" s="268">
        <f t="shared" si="1"/>
        <v>508.25</v>
      </c>
    </row>
    <row r="22" spans="1:56" ht="13.5" thickTop="1" x14ac:dyDescent="0.2">
      <c r="A22" s="263"/>
      <c r="B22" s="263"/>
      <c r="C22" s="263"/>
      <c r="D22" s="263"/>
      <c r="E22" s="263"/>
      <c r="F22" s="263"/>
      <c r="G22" s="263"/>
      <c r="H22" s="263"/>
      <c r="I22" s="263"/>
      <c r="J22" s="263"/>
      <c r="K22" s="263"/>
      <c r="L22" s="263"/>
      <c r="M22" s="263"/>
      <c r="N22" s="263"/>
      <c r="O22" s="263"/>
      <c r="P22" s="263"/>
      <c r="Q22" s="263"/>
      <c r="R22" s="263"/>
      <c r="S22" s="264"/>
      <c r="T22" s="264"/>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row>
    <row r="23" spans="1:56" x14ac:dyDescent="0.2">
      <c r="A23" s="33"/>
      <c r="B23" s="33"/>
      <c r="C23" s="33"/>
      <c r="D23" s="33"/>
      <c r="E23" s="33"/>
      <c r="F23" s="33"/>
      <c r="G23" s="33"/>
      <c r="H23" s="33"/>
      <c r="I23" s="33"/>
      <c r="J23" s="33"/>
      <c r="K23" s="33"/>
      <c r="L23" s="33"/>
      <c r="M23" s="33"/>
      <c r="N23" s="33"/>
      <c r="O23" s="33"/>
      <c r="P23" s="33"/>
      <c r="Q23" s="33"/>
      <c r="R23" s="33"/>
      <c r="S23" s="59"/>
      <c r="T23" s="59"/>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row>
    <row r="24" spans="1:56" x14ac:dyDescent="0.2">
      <c r="A24" s="33"/>
      <c r="B24" s="33"/>
      <c r="C24" s="33"/>
      <c r="D24" s="33"/>
      <c r="E24" s="33"/>
      <c r="F24" s="33"/>
      <c r="G24" s="33"/>
      <c r="H24" s="33"/>
      <c r="I24" s="33"/>
      <c r="J24" s="33"/>
      <c r="K24" s="33"/>
      <c r="L24" s="33"/>
      <c r="M24" s="33"/>
      <c r="N24" s="33"/>
      <c r="O24" s="33"/>
      <c r="P24" s="33"/>
      <c r="Q24" s="33"/>
      <c r="R24" s="33"/>
      <c r="S24" s="59"/>
      <c r="T24" s="59"/>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pans="1:56" x14ac:dyDescent="0.2">
      <c r="A25" s="33"/>
      <c r="B25" s="33"/>
      <c r="C25" s="33"/>
      <c r="D25" s="33"/>
      <c r="E25" s="33"/>
      <c r="F25" s="33"/>
      <c r="G25" s="33"/>
      <c r="H25" s="33"/>
      <c r="I25" s="33"/>
      <c r="J25" s="33"/>
      <c r="K25" s="33"/>
      <c r="L25" s="33"/>
      <c r="M25" s="33"/>
      <c r="N25" s="33"/>
      <c r="O25" s="33"/>
      <c r="P25" s="33"/>
      <c r="Q25" s="33"/>
      <c r="R25" s="33"/>
      <c r="S25" s="59"/>
      <c r="T25" s="59"/>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pans="1:56" x14ac:dyDescent="0.2">
      <c r="A26" s="33"/>
      <c r="B26" s="33"/>
      <c r="C26" s="33"/>
      <c r="D26" s="33"/>
      <c r="E26" s="33"/>
      <c r="F26" s="33"/>
      <c r="G26" s="33"/>
      <c r="H26" s="33"/>
      <c r="I26" s="33"/>
      <c r="J26" s="33"/>
      <c r="K26" s="33"/>
      <c r="L26" s="33"/>
      <c r="M26" s="33"/>
      <c r="N26" s="33"/>
      <c r="O26" s="33"/>
      <c r="P26" s="33"/>
      <c r="Q26" s="33"/>
      <c r="R26" s="33"/>
      <c r="S26" s="59"/>
      <c r="T26" s="59"/>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row>
    <row r="27" spans="1:56" x14ac:dyDescent="0.2">
      <c r="A27" s="33"/>
      <c r="B27" s="33"/>
      <c r="C27" s="33"/>
      <c r="D27" s="33"/>
      <c r="E27" s="33"/>
      <c r="F27" s="33"/>
      <c r="G27" s="33"/>
      <c r="H27" s="33"/>
      <c r="I27" s="33"/>
      <c r="J27" s="33"/>
      <c r="K27" s="33"/>
      <c r="L27" s="33"/>
      <c r="M27" s="33"/>
      <c r="N27" s="33"/>
      <c r="O27" s="33"/>
      <c r="P27" s="33"/>
      <c r="Q27" s="33"/>
      <c r="R27" s="33"/>
      <c r="S27" s="59"/>
      <c r="T27" s="59"/>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row>
    <row r="28" spans="1:56" x14ac:dyDescent="0.2">
      <c r="A28" s="33"/>
      <c r="B28" s="33"/>
      <c r="C28" s="33"/>
      <c r="D28" s="33"/>
      <c r="E28" s="33"/>
      <c r="F28" s="33"/>
      <c r="G28" s="33"/>
      <c r="H28" s="33"/>
      <c r="I28" s="33"/>
      <c r="J28" s="33"/>
      <c r="K28" s="33"/>
      <c r="L28" s="33"/>
      <c r="M28" s="33"/>
      <c r="N28" s="33"/>
      <c r="O28" s="33"/>
      <c r="P28" s="33"/>
      <c r="Q28" s="33"/>
      <c r="R28" s="33"/>
      <c r="S28" s="59"/>
      <c r="T28" s="59"/>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row>
    <row r="29" spans="1:56" x14ac:dyDescent="0.2">
      <c r="A29" s="33"/>
      <c r="B29" s="33"/>
      <c r="C29" s="33"/>
      <c r="D29" s="33"/>
      <c r="E29" s="33"/>
      <c r="F29" s="33"/>
      <c r="G29" s="33"/>
      <c r="H29" s="33"/>
      <c r="I29" s="33"/>
      <c r="J29" s="33"/>
      <c r="K29" s="33"/>
      <c r="L29" s="33"/>
      <c r="M29" s="33"/>
      <c r="N29" s="33"/>
      <c r="O29" s="33"/>
      <c r="P29" s="33"/>
      <c r="Q29" s="33"/>
      <c r="R29" s="33"/>
      <c r="S29" s="59"/>
      <c r="T29" s="59"/>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row>
    <row r="30" spans="1:56" x14ac:dyDescent="0.2">
      <c r="A30" s="33"/>
      <c r="B30" s="33"/>
      <c r="C30" s="33"/>
      <c r="D30" s="33"/>
      <c r="E30" s="33"/>
      <c r="F30" s="33"/>
      <c r="G30" s="33"/>
      <c r="H30" s="33"/>
      <c r="I30" s="33"/>
      <c r="J30" s="33"/>
      <c r="K30" s="33"/>
      <c r="L30" s="33"/>
      <c r="M30" s="33"/>
      <c r="N30" s="33"/>
      <c r="O30" s="33"/>
      <c r="P30" s="33"/>
      <c r="Q30" s="33"/>
      <c r="R30" s="33"/>
      <c r="S30" s="59"/>
      <c r="T30" s="59"/>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row>
    <row r="31" spans="1:56" x14ac:dyDescent="0.2">
      <c r="A31" s="33"/>
      <c r="B31" s="33"/>
      <c r="C31" s="33"/>
      <c r="D31" s="33"/>
      <c r="E31" s="33"/>
      <c r="F31" s="33"/>
      <c r="G31" s="33"/>
      <c r="H31" s="33"/>
      <c r="I31" s="33"/>
      <c r="J31" s="33"/>
      <c r="K31" s="33"/>
      <c r="L31" s="33"/>
      <c r="M31" s="33"/>
      <c r="N31" s="33"/>
      <c r="O31" s="33"/>
      <c r="P31" s="33"/>
      <c r="Q31" s="33"/>
      <c r="R31" s="33"/>
      <c r="S31" s="59"/>
      <c r="T31" s="59"/>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row>
    <row r="32" spans="1:56" x14ac:dyDescent="0.2">
      <c r="A32" s="33"/>
      <c r="B32" s="33"/>
      <c r="C32" s="33"/>
      <c r="D32" s="33"/>
      <c r="E32" s="33"/>
      <c r="F32" s="33"/>
      <c r="G32" s="33"/>
      <c r="H32" s="33"/>
      <c r="I32" s="33"/>
      <c r="J32" s="33"/>
      <c r="K32" s="33"/>
      <c r="L32" s="33"/>
      <c r="M32" s="33"/>
      <c r="N32" s="33"/>
      <c r="O32" s="33"/>
      <c r="P32" s="33"/>
      <c r="Q32" s="33"/>
      <c r="R32" s="33"/>
      <c r="S32" s="59"/>
      <c r="T32" s="59"/>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row>
    <row r="34" spans="1:55" x14ac:dyDescent="0.2">
      <c r="BB34" s="54">
        <f>SUM(BB3:BB32)</f>
        <v>1058335.3</v>
      </c>
      <c r="BC34" s="60" t="s">
        <v>131</v>
      </c>
    </row>
    <row r="35" spans="1:55" x14ac:dyDescent="0.2">
      <c r="A35" s="54" t="s">
        <v>137</v>
      </c>
      <c r="B35" s="54">
        <f>SUM(B3:B32)</f>
        <v>72</v>
      </c>
      <c r="C35" s="54">
        <f t="shared" ref="C35:BA35" si="3">SUM(C3:C32)</f>
        <v>103</v>
      </c>
      <c r="D35" s="54">
        <f t="shared" si="3"/>
        <v>23</v>
      </c>
      <c r="E35" s="54">
        <f t="shared" si="3"/>
        <v>63</v>
      </c>
      <c r="F35" s="54">
        <f t="shared" si="3"/>
        <v>57</v>
      </c>
      <c r="G35" s="54">
        <f t="shared" si="3"/>
        <v>36</v>
      </c>
      <c r="H35" s="54">
        <f t="shared" si="3"/>
        <v>7.6</v>
      </c>
      <c r="I35" s="54">
        <f t="shared" si="3"/>
        <v>108.6</v>
      </c>
      <c r="J35" s="54">
        <f t="shared" si="3"/>
        <v>37.9</v>
      </c>
      <c r="K35" s="54">
        <f t="shared" si="3"/>
        <v>74.900000000000006</v>
      </c>
      <c r="L35" s="54">
        <f t="shared" si="3"/>
        <v>137.9</v>
      </c>
      <c r="M35" s="54">
        <f t="shared" si="3"/>
        <v>213</v>
      </c>
      <c r="N35" s="54">
        <f t="shared" si="3"/>
        <v>149</v>
      </c>
      <c r="O35" s="54">
        <f t="shared" si="3"/>
        <v>254.3</v>
      </c>
      <c r="P35" s="54">
        <f t="shared" si="3"/>
        <v>120.6</v>
      </c>
      <c r="Q35" s="54">
        <f t="shared" si="3"/>
        <v>174.60000000000002</v>
      </c>
      <c r="R35" s="54">
        <f t="shared" si="3"/>
        <v>85.1</v>
      </c>
      <c r="S35" s="54">
        <f t="shared" si="3"/>
        <v>63.3</v>
      </c>
      <c r="T35" s="54">
        <f t="shared" si="3"/>
        <v>38.5</v>
      </c>
      <c r="U35" s="54">
        <f t="shared" si="3"/>
        <v>71</v>
      </c>
      <c r="V35" s="54">
        <f t="shared" si="3"/>
        <v>23.5</v>
      </c>
      <c r="W35" s="54">
        <f t="shared" si="3"/>
        <v>112</v>
      </c>
      <c r="X35" s="54">
        <f t="shared" si="3"/>
        <v>117.8</v>
      </c>
      <c r="Y35" s="54">
        <f t="shared" si="3"/>
        <v>120.3</v>
      </c>
      <c r="Z35" s="54">
        <f t="shared" si="3"/>
        <v>198.3</v>
      </c>
      <c r="AA35" s="54">
        <f t="shared" si="3"/>
        <v>323.5</v>
      </c>
      <c r="AB35" s="54">
        <f t="shared" si="3"/>
        <v>461.3</v>
      </c>
      <c r="AC35" s="54">
        <f t="shared" si="3"/>
        <v>1070.3</v>
      </c>
      <c r="AD35" s="54">
        <f t="shared" si="3"/>
        <v>2923.1000000000004</v>
      </c>
      <c r="AE35" s="54">
        <f t="shared" si="3"/>
        <v>6602.8</v>
      </c>
      <c r="AF35" s="54">
        <f t="shared" si="3"/>
        <v>11800.3</v>
      </c>
      <c r="AG35" s="54">
        <f t="shared" si="3"/>
        <v>22540.5</v>
      </c>
      <c r="AH35" s="54">
        <f t="shared" si="3"/>
        <v>33575.5</v>
      </c>
      <c r="AI35" s="54">
        <f t="shared" si="3"/>
        <v>32191.200000000001</v>
      </c>
      <c r="AJ35" s="54">
        <f t="shared" si="3"/>
        <v>27213.7</v>
      </c>
      <c r="AK35" s="54">
        <f t="shared" si="3"/>
        <v>31939.200000000001</v>
      </c>
      <c r="AL35" s="54">
        <f t="shared" si="3"/>
        <v>28494.5</v>
      </c>
      <c r="AM35" s="54">
        <f t="shared" si="3"/>
        <v>31994</v>
      </c>
      <c r="AN35" s="54">
        <f t="shared" si="3"/>
        <v>43736.5</v>
      </c>
      <c r="AO35" s="54">
        <f t="shared" si="3"/>
        <v>49289</v>
      </c>
      <c r="AP35" s="54">
        <f t="shared" si="3"/>
        <v>67734</v>
      </c>
      <c r="AQ35" s="54">
        <f t="shared" si="3"/>
        <v>73188.5</v>
      </c>
      <c r="AR35" s="54">
        <f t="shared" si="3"/>
        <v>79198.5</v>
      </c>
      <c r="AS35" s="54">
        <f t="shared" si="3"/>
        <v>76934.5</v>
      </c>
      <c r="AT35" s="54">
        <f t="shared" si="3"/>
        <v>55355.8</v>
      </c>
      <c r="AU35" s="54">
        <f t="shared" si="3"/>
        <v>95734.8</v>
      </c>
      <c r="AV35" s="54">
        <f t="shared" si="3"/>
        <v>151199</v>
      </c>
      <c r="AW35" s="54">
        <f t="shared" si="3"/>
        <v>66418</v>
      </c>
      <c r="AX35" s="54">
        <f t="shared" si="3"/>
        <v>35048</v>
      </c>
      <c r="AY35" s="54">
        <f t="shared" si="3"/>
        <v>6647.4</v>
      </c>
      <c r="AZ35" s="54">
        <f t="shared" si="3"/>
        <v>20400.599999999999</v>
      </c>
      <c r="BA35" s="54">
        <f t="shared" si="3"/>
        <v>3858.6</v>
      </c>
    </row>
    <row r="36" spans="1:55" x14ac:dyDescent="0.2">
      <c r="A36" s="54" t="s">
        <v>129</v>
      </c>
      <c r="B36" s="54">
        <f>AG!M46+BE!M35+BL!M28+BS!M30+FR!M22+GE!M30+GR!N26+JU!M21+LU!M32+NW!M22+SG!M27+TI!M27+TG!M61+VD!M32+VS!M45+ZH!M70+'D_Baden-Württemberg'!M59+'D_Bayern-Lindau'!M54+A_Voralberg!M31</f>
        <v>61</v>
      </c>
      <c r="C36" s="54">
        <f>AG!N46+BE!N35+BL!N28+BS!N30+FR!N22+GE!N30+GR!O26+JU!N21+LU!N32+NW!N22+SG!N27+TI!N27+TG!N61+VD!N32+VS!N45+ZH!N70+'D_Baden-Württemberg'!N59+'D_Bayern-Lindau'!N54+A_Voralberg!N31</f>
        <v>38</v>
      </c>
      <c r="D36" s="54">
        <f>AG!O46+BE!O35+BL!O28+BS!O30+FR!O22+GE!O30+GR!P26+JU!O21+LU!O32+NW!O22+SG!O27+TI!O27+TG!O61+VD!O32+VS!O45+ZH!O70+'D_Baden-Württemberg'!O59+'D_Bayern-Lindau'!O54+A_Voralberg!O31</f>
        <v>63</v>
      </c>
      <c r="E36" s="54">
        <f>AG!P46+BE!P35+BL!P28+BS!P30+FR!P22+GE!P30+GR!Q26+JU!P21+LU!P32+NW!P22+SG!P27+TI!P27+TG!P61+VD!P32+VS!P45+ZH!P70+'D_Baden-Württemberg'!P59+'D_Bayern-Lindau'!P54+A_Voralberg!P31</f>
        <v>50</v>
      </c>
      <c r="F36" s="54">
        <f>AG!Q46+BE!Q35+BL!Q28+BS!Q30+FR!Q22+GE!Q30+GR!R26+JU!Q21+LU!Q32+NW!Q22+SG!Q27+TI!Q27+TG!Q61+VD!Q32+VS!Q45+ZH!Q70+'D_Baden-Württemberg'!Q59+'D_Bayern-Lindau'!Q54+A_Voralberg!Q31</f>
        <v>68</v>
      </c>
      <c r="G36" s="54">
        <f>AG!R46+BE!R35+BL!R28+BS!R30+FR!R22+GE!R30+GR!S26+JU!R21+LU!R32+NW!R22+SG!R27+TI!R27+TG!R61+VD!R32+VS!R45+ZH!R70+'D_Baden-Württemberg'!R59+'D_Bayern-Lindau'!R54+A_Voralberg!R31</f>
        <v>45</v>
      </c>
      <c r="H36" s="54">
        <f>AG!S46+BE!S35+BL!S28+BS!S30+FR!S22+GE!S30+GR!T26+JU!S21+LU!S32+NW!S22+SG!S27+TI!S27+TG!S61+VD!S32+VS!S45+ZH!S70+'D_Baden-Württemberg'!S59+'D_Bayern-Lindau'!S54+A_Voralberg!S31</f>
        <v>63</v>
      </c>
      <c r="I36" s="54">
        <f>AG!T46+BE!T35+BL!T28+BS!T30+FR!T22+GE!T30+GR!U26+JU!T21+LU!T32+NW!T22+SG!T27+TI!T27+TG!T61+VD!T32+VS!T45+ZH!T70+'D_Baden-Württemberg'!T59+'D_Bayern-Lindau'!T54+A_Voralberg!T31</f>
        <v>68</v>
      </c>
      <c r="J36" s="54">
        <f>AG!U46+BE!U35+BL!U28+BS!U30+FR!U22+GE!U30+GR!V26+JU!U21+LU!U32+NW!U22+SG!U27+TI!U27+TG!U61+VD!U32+VS!U45+ZH!U70+'D_Baden-Württemberg'!U59+'D_Bayern-Lindau'!U54+A_Voralberg!U31</f>
        <v>91</v>
      </c>
      <c r="K36" s="54">
        <f>AG!V46+BE!V35+BL!V28+BS!V30+FR!V22+GE!V30+GR!W26+JU!V21+LU!V32+NW!V22+SG!V27+TI!V27+TG!V61+VD!V32+VS!V45+ZH!V70+'D_Baden-Württemberg'!V59+'D_Bayern-Lindau'!V54+A_Voralberg!V31</f>
        <v>73</v>
      </c>
      <c r="L36" s="54">
        <f>AG!W46+BE!W35+BL!W28+BS!W30+FR!W22+GE!W30+GR!X26+JU!W21+LU!W32+NW!W22+SG!W27+TI!W27+TG!W61+VD!W32+VS!W45+ZH!W70+'D_Baden-Württemberg'!W59+'D_Bayern-Lindau'!W54+A_Voralberg!W31</f>
        <v>76</v>
      </c>
      <c r="M36" s="54">
        <f>AG!X46+BE!X35+BL!X28+BS!X30+FR!X22+GE!X30+GR!Y26+JU!X21+LU!X32+NW!X22+SG!X27+TI!X27+TG!X61+VD!X32+VS!X45+ZH!X70+'D_Baden-Württemberg'!X59+'D_Bayern-Lindau'!X54+A_Voralberg!X31</f>
        <v>88</v>
      </c>
      <c r="N36" s="54">
        <f>AG!Y46+BE!Y35+BL!Y28+BS!Y30+FR!Y22+GE!Y30+GR!Z26+JU!Y21+LU!Y32+NW!Y22+SG!Y27+TI!Y27+TG!Y61+VD!Y32+VS!Y45+ZH!Y70+'D_Baden-Württemberg'!Y59+'D_Bayern-Lindau'!Y54+A_Voralberg!Y31</f>
        <v>78</v>
      </c>
      <c r="O36" s="54">
        <f>AG!Z46+BE!Z35+BL!Z28+BS!Z30+FR!Z22+GE!Z30+GR!AA26+JU!Z21+LU!Z32+NW!Z22+SG!Z27+TI!Z27+TG!Z61+VD!Z32+VS!Z45+ZH!Z70+'D_Baden-Württemberg'!Z59+'D_Bayern-Lindau'!Z54+A_Voralberg!Z31</f>
        <v>95</v>
      </c>
      <c r="P36" s="54">
        <f>AG!AA46+BE!AA35+BL!AA28+BS!AA30+FR!AA22+GE!AA30+GR!AB26+JU!AA21+LU!AA32+NW!AA22+SG!AA27+TI!AA27+TG!AA61+VD!AA32+VS!AA45+ZH!AA70+'D_Baden-Württemberg'!AA59+'D_Bayern-Lindau'!AA54+A_Voralberg!AA31</f>
        <v>85</v>
      </c>
      <c r="Q36" s="54">
        <f>AG!AB46+BE!AB35+BL!AB28+BS!AB30+FR!AB22+GE!AB30+GR!AC26+JU!AB21+LU!AB32+NW!AB22+SG!AB27+TI!AB27+TG!AB61+VD!AB32+VS!AB45+ZH!AB70+'D_Baden-Württemberg'!AB59+'D_Bayern-Lindau'!AB54+A_Voralberg!AB31</f>
        <v>123</v>
      </c>
      <c r="R36" s="54">
        <f>AG!AC46+BE!AC35+BL!AC28+BS!AC30+FR!AC22+GE!AC30+GR!AD26+JU!AC21+LU!AC32+NW!AC22+SG!AC27+TI!AC27+TG!AC61+VD!AC32+VS!AC45+ZH!AC70+'D_Baden-Württemberg'!AC59+'D_Bayern-Lindau'!AC54+A_Voralberg!AC31</f>
        <v>137</v>
      </c>
      <c r="S36" s="54">
        <f>AG!AD46+BE!AD35+BL!AD28+BS!AD30+FR!AD22+GE!AD30+GR!AE26+JU!AD21+LU!AD32+NW!AD22+SG!AD27+TI!AD27+TG!AD61+VD!AD32+VS!AD45+ZH!AD70+'D_Baden-Württemberg'!AD59+'D_Bayern-Lindau'!AD54+A_Voralberg!AD31</f>
        <v>126</v>
      </c>
      <c r="T36" s="54">
        <f>AG!AE46+BE!AE35+BL!AE28+BS!AE30+FR!AE22+GE!AE30+GR!AF26+JU!AE21+LU!AE32+NW!AE22+SG!AE27+TI!AE27+TG!AE61+VD!AE32+VS!AE45+ZH!AE70+'D_Baden-Württemberg'!AE59+'D_Bayern-Lindau'!AE54+A_Voralberg!AE31</f>
        <v>123</v>
      </c>
      <c r="U36" s="54">
        <f>AG!AF46+BE!AF35+BL!AF28+BS!AF30+FR!AF22+GE!AF30+GR!AG26+JU!AF21+LU!AF32+NW!AF22+SG!AF27+TI!AF27+TG!AF61+VD!AF32+VS!AF45+ZH!AF70+'D_Baden-Württemberg'!AF59+'D_Bayern-Lindau'!AF54+A_Voralberg!AF31</f>
        <v>138</v>
      </c>
      <c r="V36" s="54">
        <f>AG!AG46+BE!AG35+BL!AG28+BS!AG30+FR!AG22+GE!AG30+GR!AH26+JU!AG21+LU!AG32+NW!AG22+SG!AG27+TI!AG27+TG!AG61+VD!AG32+VS!AG45+ZH!AG70+'D_Baden-Württemberg'!AG59+'D_Bayern-Lindau'!AG54+A_Voralberg!AG31</f>
        <v>142</v>
      </c>
      <c r="W36" s="54">
        <f>AG!AH46+BE!AH35+BL!AH28+BS!AH30+FR!AH22+GE!AH30+GR!AI26+JU!AH21+LU!AH32+NW!AH22+SG!AH27+TI!AH27+TG!AH61+VD!AH32+VS!AH45+ZH!AH70+'D_Baden-Württemberg'!AH59+'D_Bayern-Lindau'!AH54+A_Voralberg!AH31</f>
        <v>124</v>
      </c>
      <c r="X36" s="54">
        <f>AG!AI46+BE!AI35+BL!AI28+BS!AI30+FR!AI22+GE!AI30+GR!AJ26+JU!AI21+LU!AI32+NW!AI22+SG!AI27+TI!AI27+TG!AI61+VD!AI32+VS!AI45+ZH!AI70+'D_Baden-Württemberg'!AI59+'D_Bayern-Lindau'!AI54+A_Voralberg!AI31</f>
        <v>148</v>
      </c>
      <c r="Y36" s="54">
        <f>AG!AJ46+BE!AJ35+BL!AJ28+BS!AJ30+FR!AJ22+GE!AJ30+GR!AK26+JU!AJ21+LU!AJ32+NW!AJ22+SG!AJ27+TI!AJ27+TG!AJ61+VD!AJ32+VS!AJ45+ZH!AJ70+'D_Baden-Württemberg'!AJ59+'D_Bayern-Lindau'!AJ54+A_Voralberg!AJ31</f>
        <v>123</v>
      </c>
      <c r="Z36" s="54">
        <f>AG!AK46+BE!AK35+BL!AK28+BS!AK30+FR!AK22+GE!AK30+GR!AL26+JU!AK21+LU!AK32+NW!AK22+SG!AK27+TI!AK27+TG!AK61+VD!AK32+VS!AK45+ZH!AK70+'D_Baden-Württemberg'!AK59+'D_Bayern-Lindau'!AK54+A_Voralberg!AK31</f>
        <v>161</v>
      </c>
      <c r="AA36" s="54">
        <f>AG!AL46+BE!AL35+BL!AL28+BS!AL30+FR!AL22+GE!AL30+GR!AM26+JU!AL21+LU!AL32+NW!AL22+SG!AL27+TI!AL27+TG!AL61+VD!AL32+VS!AL45+ZH!AL70+'D_Baden-Württemberg'!AL59+'D_Bayern-Lindau'!AL54+A_Voralberg!AL31</f>
        <v>146</v>
      </c>
      <c r="AB36" s="54">
        <f>AG!AM46+BE!AM35+BL!AM28+BS!AM30+FR!AM22+GE!AM30+GR!AN26+JU!AM21+LU!AM32+NW!AM22+SG!AM27+TI!AM27+TG!AM61+VD!AM32+VS!AM45+ZH!AM70+'D_Baden-Württemberg'!AM59+'D_Bayern-Lindau'!AM54+A_Voralberg!AM31</f>
        <v>173</v>
      </c>
      <c r="AC36" s="54">
        <f>AG!AN46+BE!AN35+BL!AN28+BS!AN30+FR!AN22+GE!AN30+GR!AO26+JU!AN21+LU!AN32+NW!AN22+SG!AN27+TI!AN27+TG!AN61+VD!AN32+VS!AN45+ZH!AN70+'D_Baden-Württemberg'!AN59+'D_Bayern-Lindau'!AN54+A_Voralberg!AN31</f>
        <v>145</v>
      </c>
      <c r="AD36" s="54">
        <f>AG!AO46+BE!AO35+BL!AO28+BS!AO30+FR!AO22+GE!AO30+GR!AP26+JU!AO21+LU!AO32+NW!AO22+SG!AO27+TI!AO27+TG!AO61+VD!AO32+VS!AO45+ZH!AO70+'D_Baden-Württemberg'!AO59+'D_Bayern-Lindau'!AO54+A_Voralberg!AO31</f>
        <v>203</v>
      </c>
      <c r="AE36" s="54">
        <f>AG!AP46+BE!AP35+BL!AP28+BS!AP30+FR!AP22+GE!AP30+GR!AQ26+JU!AP21+LU!AP32+NW!AP22+SG!AP27+TI!AP27+TG!AP61+VD!AP32+VS!AP45+ZH!AP70+'D_Baden-Württemberg'!AP59+'D_Bayern-Lindau'!AP54+A_Voralberg!AP31</f>
        <v>184</v>
      </c>
      <c r="AF36" s="54">
        <f>AG!AQ46+BE!AQ35+BL!AQ28+BS!AQ30+FR!AQ22+GE!AQ30+GR!AR26+JU!AQ21+LU!AQ32+NW!AQ22+SG!AQ27+TI!AQ27+TG!AQ61+VD!AQ32+VS!AQ45+ZH!AQ70+'D_Baden-Württemberg'!AQ59+'D_Bayern-Lindau'!AQ54+A_Voralberg!AQ31</f>
        <v>202</v>
      </c>
      <c r="AG36" s="54">
        <f>AG!AR46+BE!AR35+BL!AR28+BS!AR30+FR!AR22+GE!AR30+GR!AS26+JU!AR21+LU!AR32+NW!AR22+SG!AR27+TI!AR27+TG!AR61+VD!AR32+VS!AR45+ZH!AR70+'D_Baden-Württemberg'!AR59+'D_Bayern-Lindau'!AR54+A_Voralberg!AR31</f>
        <v>226</v>
      </c>
      <c r="AH36" s="54">
        <f>AG!AS46+BE!AS35+BL!AS28+BS!AS30+FR!AS22+GE!AS30+GR!AT26+JU!AS21+LU!AS32+NW!AS22+SG!AS27+TI!AS27+TG!AS61+VD!AS32+VS!AS45+ZH!AS70+'D_Baden-Württemberg'!AS59+'D_Bayern-Lindau'!AS54+A_Voralberg!AS31</f>
        <v>235</v>
      </c>
      <c r="AI36" s="54">
        <f>AG!AT46+BE!AT35+BL!AT28+BS!AT30+FR!AT22+GE!AT30+GR!AU26+JU!AT21+LU!AT32+NW!AT22+SG!AT27+TI!AT27+TG!AT61+VD!AT32+VS!AT45+ZH!AT70+'D_Baden-Württemberg'!AT59+'D_Bayern-Lindau'!AT54+A_Voralberg!AT31</f>
        <v>242</v>
      </c>
      <c r="AJ36" s="54">
        <f>AG!AU46+BE!AU35+BL!AU28+BS!AU30+FR!AU22+GE!AU30+GR!AV26+JU!AU21+LU!AU32+NW!AU22+SG!AU27+TI!AU27+TG!AU61+VD!AU32+VS!AU45+ZH!AU70+'D_Baden-Württemberg'!AU59+'D_Bayern-Lindau'!AU54+A_Voralberg!AU31</f>
        <v>215</v>
      </c>
      <c r="AK36" s="54">
        <f>AG!AV46+BE!AV35+BL!AV28+BS!AV30+FR!AV22+GE!AV30+GR!AW26+JU!AV21+LU!AV32+NW!AV22+SG!AV27+TI!AV27+TG!AV61+VD!AV32+VS!AV45+ZH!AV70+'D_Baden-Württemberg'!AV59+'D_Bayern-Lindau'!AV54+A_Voralberg!AV31</f>
        <v>193</v>
      </c>
      <c r="AL36" s="54">
        <f>AG!AW46+BE!AW35+BL!AW28+BS!AW30+FR!AW22+GE!AW30+GR!AX26+JU!AW21+LU!AW32+NW!AW22+SG!AW27+TI!AW27+TG!AW61+VD!AW32+VS!AW45+ZH!AW70+'D_Baden-Württemberg'!AW59+'D_Bayern-Lindau'!AW54+A_Voralberg!AW31</f>
        <v>161</v>
      </c>
      <c r="AM36" s="54">
        <f>AG!AX46+BE!AX35+BL!AX28+BS!AX30+FR!AX22+GE!AX30+GR!AY26+JU!AX21+LU!AX32+NW!AX22+SG!AX27+TI!AX27+TG!AX61+VD!AX32+VS!AX45+ZH!AX70+'D_Baden-Württemberg'!AX59+'D_Bayern-Lindau'!AX54+A_Voralberg!AX31</f>
        <v>175</v>
      </c>
      <c r="AN36" s="54">
        <f>AG!AY46+BE!AY35+BL!AY28+BS!AY30+FR!AY22+GE!AY30+GR!AZ26+JU!AY21+LU!AY32+NW!AY22+SG!AY27+TI!AY27+TG!AY61+VD!AY32+VS!AY45+ZH!AY70+'D_Baden-Württemberg'!AY59+'D_Bayern-Lindau'!AY54+A_Voralberg!AY31</f>
        <v>145</v>
      </c>
      <c r="AO36" s="54">
        <f>AG!AZ46+BE!AZ35+BL!AZ28+BS!AZ30+FR!AZ22+GE!AZ30+GR!BA26+JU!AZ21+LU!AZ32+NW!AZ22+SG!AZ27+TI!AZ27+TG!AZ61+VD!AZ32+VS!AZ45+ZH!AZ70+'D_Baden-Württemberg'!AZ59+'D_Bayern-Lindau'!AZ54+A_Voralberg!AZ31</f>
        <v>159</v>
      </c>
      <c r="AP36" s="54">
        <f>AG!BA46+BE!BA35+BL!BA28+BS!BA30+FR!BA22+GE!BA30+GR!BB26+JU!BA21+LU!BA32+NW!BA22+SG!BA27+TI!BA27+TG!BA61+VD!BA32+VS!BA45+ZH!BA70+'D_Baden-Württemberg'!BA59+'D_Bayern-Lindau'!BA54+A_Voralberg!BA31</f>
        <v>140</v>
      </c>
      <c r="AQ36" s="54">
        <f>AG!BB46+BE!BB35+BL!BB28+BS!BB30+FR!BB22+GE!BB30+GR!BC26+JU!BB21+LU!BB32+NW!BB22+SG!BB27+TI!BB27+TG!BB61+VD!BB32+VS!BB45+ZH!BB70+'D_Baden-Württemberg'!BB59+'D_Bayern-Lindau'!BB54+A_Voralberg!BB31</f>
        <v>126</v>
      </c>
      <c r="AR36" s="54">
        <f>AG!BC46+BE!BC35+BL!BC28+BS!BC30+FR!BC22+GE!BC30+GR!BD26+JU!BC21+LU!BC32+NW!BC22+SG!BC27+TI!BC27+TG!BC61+VD!BC32+VS!BC45+ZH!BC70+'D_Baden-Württemberg'!BC59+'D_Bayern-Lindau'!BC54+A_Voralberg!BC31</f>
        <v>115</v>
      </c>
      <c r="AS36" s="54">
        <f>AG!BD46+BE!BD35+BL!BD28+BS!BD30+FR!BD22+GE!BD30+GR!BE26+JU!BD21+LU!BD32+NW!BD22+SG!BD27+TI!BD27+TG!BD61+VD!BD32+VS!BD45+ZH!BD70+'D_Baden-Württemberg'!BD59+'D_Bayern-Lindau'!BD54+A_Voralberg!BD31</f>
        <v>106</v>
      </c>
      <c r="AT36" s="54">
        <f>AG!BE46+BE!BE35+BL!BE28+BS!BE30+FR!BE22+GE!BE30+GR!BF26+JU!BE21+LU!BE32+NW!BE22+SG!BE27+TI!BE27+TG!BE61+VD!BE32+VS!BE45+ZH!BE70+'D_Baden-Württemberg'!BE59+'D_Bayern-Lindau'!BE54+A_Voralberg!BE31</f>
        <v>94</v>
      </c>
      <c r="AU36" s="54">
        <f>AG!BF46+BE!BF35+BL!BF28+BS!BF30+FR!BF22+GE!BF30+GR!BG26+JU!BF21+LU!BF32+NW!BF22+SG!BF27+TI!BF27+TG!BF61+VD!BF32+VS!BF45+ZH!BF70+'D_Baden-Württemberg'!BF59+'D_Bayern-Lindau'!BF54+A_Voralberg!BF31</f>
        <v>91</v>
      </c>
      <c r="AV36" s="54">
        <f>AG!BG46+BE!BG35+BL!BG28+BS!BG30+FR!BG22+GE!BG30+GR!BH26+JU!BG21+LU!BG32+NW!BG22+SG!BG27+TI!BG27+TG!BG61+VD!BG32+VS!BG45+ZH!BG70+'D_Baden-Württemberg'!BG59+'D_Bayern-Lindau'!BG54+A_Voralberg!BG31</f>
        <v>78</v>
      </c>
      <c r="AW36" s="54">
        <f>AG!BH46+BE!BH35+BL!BH28+BS!BH30+FR!BH22+GE!BH30+GR!BI26+JU!BH21+LU!BH32+NW!BH22+SG!BH27+TI!BH27+TG!BH61+VD!BH32+VS!BH45+ZH!BH70+'D_Baden-Württemberg'!BH59+'D_Bayern-Lindau'!BH54+A_Voralberg!BH31</f>
        <v>81</v>
      </c>
      <c r="AX36" s="54">
        <f>AG!BI46+BE!BI35+BL!BI28+BS!BI30+FR!BI22+GE!BI30+GR!BJ26+JU!BI21+LU!BI32+NW!BI22+SG!BI27+TI!BI27+TG!BI61+VD!BI32+VS!BI45+ZH!BI70+'D_Baden-Württemberg'!BI59+'D_Bayern-Lindau'!BI54+A_Voralberg!BI31</f>
        <v>66</v>
      </c>
      <c r="AY36" s="54">
        <f>AG!BJ46+BE!BJ35+BL!BJ28+BS!BJ30+FR!BJ22+GE!BJ30+GR!BK26+JU!BJ21+LU!BJ32+NW!BJ22+SG!BJ27+TI!BJ27+TG!BJ61+VD!BJ32+VS!BJ45+ZH!BJ70+'D_Baden-Württemberg'!BJ59+'D_Bayern-Lindau'!BJ54+A_Voralberg!BJ31</f>
        <v>83</v>
      </c>
      <c r="AZ36" s="54">
        <f>AG!BK46+BE!BK35+BL!BK28+BS!BK30+FR!BK22+GE!BK30+GR!BL26+JU!BK21+LU!BK32+NW!BK22+SG!BK27+TI!BK27+TG!BK61+VD!BK32+VS!BK45+ZH!BK70+'D_Baden-Württemberg'!BK59+'D_Bayern-Lindau'!BK54+A_Voralberg!BK31</f>
        <v>51</v>
      </c>
      <c r="BA36" s="54">
        <f>AG!BL46+BE!BL35+BL!BL28+BS!BL30+FR!BL22+GE!BL30+GR!BM26+JU!BL21+LU!BL32+NW!BL22+SG!BL27+TI!BL27+TG!BL61+VD!BL32+VS!BL45+ZH!BL70+'D_Baden-Württemberg'!BL59+'D_Bayern-Lindau'!BL54+A_Voralberg!BL31</f>
        <v>63</v>
      </c>
    </row>
    <row r="37" spans="1:55" x14ac:dyDescent="0.2">
      <c r="A37" s="54" t="s">
        <v>138</v>
      </c>
      <c r="B37" s="54">
        <f>B35/B36</f>
        <v>1.180327868852459</v>
      </c>
      <c r="C37" s="54">
        <f t="shared" ref="C37:BA37" si="4">C35/C36</f>
        <v>2.7105263157894739</v>
      </c>
      <c r="D37" s="54">
        <f t="shared" si="4"/>
        <v>0.36507936507936506</v>
      </c>
      <c r="E37" s="54">
        <f t="shared" si="4"/>
        <v>1.26</v>
      </c>
      <c r="F37" s="54">
        <f t="shared" si="4"/>
        <v>0.83823529411764708</v>
      </c>
      <c r="G37" s="54">
        <f t="shared" si="4"/>
        <v>0.8</v>
      </c>
      <c r="H37" s="54">
        <f t="shared" si="4"/>
        <v>0.12063492063492062</v>
      </c>
      <c r="I37" s="54">
        <f t="shared" si="4"/>
        <v>1.5970588235294116</v>
      </c>
      <c r="J37" s="54">
        <f t="shared" si="4"/>
        <v>0.41648351648351645</v>
      </c>
      <c r="K37" s="54">
        <f t="shared" si="4"/>
        <v>1.026027397260274</v>
      </c>
      <c r="L37" s="54">
        <f t="shared" si="4"/>
        <v>1.8144736842105265</v>
      </c>
      <c r="M37" s="54">
        <f t="shared" si="4"/>
        <v>2.4204545454545454</v>
      </c>
      <c r="N37" s="54">
        <f t="shared" si="4"/>
        <v>1.9102564102564104</v>
      </c>
      <c r="O37" s="54">
        <f t="shared" si="4"/>
        <v>2.6768421052631579</v>
      </c>
      <c r="P37" s="54">
        <f t="shared" si="4"/>
        <v>1.4188235294117646</v>
      </c>
      <c r="Q37" s="54">
        <f t="shared" si="4"/>
        <v>1.4195121951219514</v>
      </c>
      <c r="R37" s="54">
        <f t="shared" si="4"/>
        <v>0.62116788321167882</v>
      </c>
      <c r="S37" s="54">
        <f t="shared" si="4"/>
        <v>0.50238095238095237</v>
      </c>
      <c r="T37" s="54">
        <f t="shared" si="4"/>
        <v>0.31300813008130079</v>
      </c>
      <c r="U37" s="54">
        <f t="shared" si="4"/>
        <v>0.51449275362318836</v>
      </c>
      <c r="V37" s="54">
        <f t="shared" si="4"/>
        <v>0.16549295774647887</v>
      </c>
      <c r="W37" s="54">
        <f t="shared" si="4"/>
        <v>0.90322580645161288</v>
      </c>
      <c r="X37" s="54">
        <f t="shared" si="4"/>
        <v>0.79594594594594592</v>
      </c>
      <c r="Y37" s="54">
        <f t="shared" si="4"/>
        <v>0.97804878048780486</v>
      </c>
      <c r="Z37" s="54">
        <f t="shared" si="4"/>
        <v>1.2316770186335404</v>
      </c>
      <c r="AA37" s="54">
        <f t="shared" si="4"/>
        <v>2.2157534246575343</v>
      </c>
      <c r="AB37" s="54">
        <f t="shared" si="4"/>
        <v>2.6664739884393063</v>
      </c>
      <c r="AC37" s="54">
        <f t="shared" si="4"/>
        <v>7.3813793103448271</v>
      </c>
      <c r="AD37" s="54">
        <f t="shared" si="4"/>
        <v>14.399507389162563</v>
      </c>
      <c r="AE37" s="54">
        <f t="shared" si="4"/>
        <v>35.884782608695652</v>
      </c>
      <c r="AF37" s="54">
        <f t="shared" si="4"/>
        <v>58.417326732673267</v>
      </c>
      <c r="AG37" s="54">
        <f t="shared" si="4"/>
        <v>99.736725663716811</v>
      </c>
      <c r="AH37" s="54">
        <f t="shared" si="4"/>
        <v>142.87446808510637</v>
      </c>
      <c r="AI37" s="54">
        <f t="shared" si="4"/>
        <v>133.02148760330579</v>
      </c>
      <c r="AJ37" s="54">
        <f t="shared" si="4"/>
        <v>126.5753488372093</v>
      </c>
      <c r="AK37" s="54">
        <f t="shared" si="4"/>
        <v>165.48808290155441</v>
      </c>
      <c r="AL37" s="54">
        <f t="shared" si="4"/>
        <v>176.98447204968943</v>
      </c>
      <c r="AM37" s="54">
        <f t="shared" si="4"/>
        <v>182.82285714285715</v>
      </c>
      <c r="AN37" s="54">
        <f t="shared" si="4"/>
        <v>301.63103448275859</v>
      </c>
      <c r="AO37" s="54">
        <f t="shared" si="4"/>
        <v>309.99371069182388</v>
      </c>
      <c r="AP37" s="54">
        <f t="shared" si="4"/>
        <v>483.81428571428569</v>
      </c>
      <c r="AQ37" s="54">
        <f t="shared" si="4"/>
        <v>580.86111111111109</v>
      </c>
      <c r="AR37" s="54">
        <f t="shared" si="4"/>
        <v>688.68260869565222</v>
      </c>
      <c r="AS37" s="54">
        <f t="shared" si="4"/>
        <v>725.79716981132071</v>
      </c>
      <c r="AT37" s="54">
        <f t="shared" si="4"/>
        <v>588.89148936170216</v>
      </c>
      <c r="AU37" s="54">
        <f t="shared" si="4"/>
        <v>1052.0307692307692</v>
      </c>
      <c r="AV37" s="54">
        <f t="shared" si="4"/>
        <v>1938.448717948718</v>
      </c>
      <c r="AW37" s="54">
        <f t="shared" si="4"/>
        <v>819.97530864197529</v>
      </c>
      <c r="AX37" s="54">
        <f t="shared" si="4"/>
        <v>531.030303030303</v>
      </c>
      <c r="AY37" s="54">
        <f t="shared" si="4"/>
        <v>80.089156626506025</v>
      </c>
      <c r="AZ37" s="54">
        <f t="shared" si="4"/>
        <v>400.01176470588234</v>
      </c>
      <c r="BA37" s="54">
        <f t="shared" si="4"/>
        <v>61.247619047619047</v>
      </c>
    </row>
    <row r="39" spans="1:55" x14ac:dyDescent="0.2">
      <c r="A39" s="52" t="s">
        <v>699</v>
      </c>
      <c r="B39" s="301" t="s">
        <v>700</v>
      </c>
      <c r="C39" s="301"/>
      <c r="D39" s="301"/>
      <c r="E39" s="301"/>
      <c r="F39" s="301"/>
      <c r="G39" s="301" t="s">
        <v>701</v>
      </c>
      <c r="H39" s="301"/>
      <c r="I39" s="301"/>
      <c r="J39" s="301"/>
      <c r="K39" s="301" t="s">
        <v>702</v>
      </c>
      <c r="L39" s="301"/>
      <c r="M39" s="301"/>
      <c r="N39" s="301"/>
      <c r="O39" s="301" t="s">
        <v>703</v>
      </c>
      <c r="P39" s="301"/>
      <c r="Q39" s="301"/>
      <c r="R39" s="301"/>
      <c r="S39" s="302" t="s">
        <v>704</v>
      </c>
      <c r="T39" s="302"/>
      <c r="U39" s="302"/>
      <c r="V39" s="302"/>
      <c r="W39" s="302"/>
      <c r="X39" s="301" t="s">
        <v>705</v>
      </c>
      <c r="Y39" s="301"/>
      <c r="Z39" s="301"/>
      <c r="AA39" s="301"/>
      <c r="AB39" s="301" t="s">
        <v>706</v>
      </c>
      <c r="AC39" s="301"/>
      <c r="AD39" s="301"/>
      <c r="AE39" s="301"/>
      <c r="AF39" s="301"/>
      <c r="AG39" s="301" t="s">
        <v>707</v>
      </c>
      <c r="AH39" s="301"/>
      <c r="AI39" s="301"/>
      <c r="AJ39" s="301"/>
      <c r="AK39" s="301" t="s">
        <v>708</v>
      </c>
      <c r="AL39" s="301"/>
      <c r="AM39" s="301"/>
      <c r="AN39" s="301"/>
      <c r="AO39" s="301" t="s">
        <v>709</v>
      </c>
      <c r="AP39" s="301"/>
      <c r="AQ39" s="301"/>
      <c r="AR39" s="301"/>
      <c r="AS39" s="301"/>
      <c r="AT39" s="301" t="s">
        <v>710</v>
      </c>
      <c r="AU39" s="301"/>
      <c r="AV39" s="301"/>
      <c r="AW39" s="301"/>
      <c r="AX39" s="301" t="s">
        <v>711</v>
      </c>
      <c r="AY39" s="301"/>
      <c r="AZ39" s="301"/>
      <c r="BA39" s="301"/>
    </row>
    <row r="40" spans="1:55" x14ac:dyDescent="0.2">
      <c r="A40" s="54" t="s">
        <v>719</v>
      </c>
      <c r="B40" s="301">
        <f>B35+C35+D35+E35+F35</f>
        <v>318</v>
      </c>
      <c r="C40" s="301"/>
      <c r="D40" s="301"/>
      <c r="E40" s="301"/>
      <c r="F40" s="301"/>
      <c r="G40" s="301">
        <f>G35+H35+I35+J35</f>
        <v>190.1</v>
      </c>
      <c r="H40" s="301"/>
      <c r="I40" s="301"/>
      <c r="J40" s="301"/>
      <c r="K40" s="301">
        <f>K35+L35+M35+N35</f>
        <v>574.79999999999995</v>
      </c>
      <c r="L40" s="301"/>
      <c r="M40" s="301"/>
      <c r="N40" s="301"/>
      <c r="O40" s="301">
        <f>O35+P35+Q35+R35</f>
        <v>634.6</v>
      </c>
      <c r="P40" s="301"/>
      <c r="Q40" s="301"/>
      <c r="R40" s="301"/>
      <c r="S40" s="302">
        <f>S35+T35+U35+V35+W35</f>
        <v>308.3</v>
      </c>
      <c r="T40" s="302"/>
      <c r="U40" s="302"/>
      <c r="V40" s="302"/>
      <c r="W40" s="302"/>
      <c r="X40" s="301">
        <f>X35+Y35+Z35+AA35</f>
        <v>759.9</v>
      </c>
      <c r="Y40" s="301"/>
      <c r="Z40" s="301"/>
      <c r="AA40" s="301"/>
      <c r="AB40" s="301">
        <f>AB35+AC35+AD35+AE35+AF35</f>
        <v>22857.8</v>
      </c>
      <c r="AC40" s="301"/>
      <c r="AD40" s="301"/>
      <c r="AE40" s="301"/>
      <c r="AF40" s="301"/>
      <c r="AG40" s="301">
        <f>AG35+AH35+AI35+AJ35</f>
        <v>115520.9</v>
      </c>
      <c r="AH40" s="301"/>
      <c r="AI40" s="301"/>
      <c r="AJ40" s="301"/>
      <c r="AK40" s="301">
        <f>AK35+AL35+AM35+AN35</f>
        <v>136164.20000000001</v>
      </c>
      <c r="AL40" s="301"/>
      <c r="AM40" s="301"/>
      <c r="AN40" s="301"/>
      <c r="AO40" s="301">
        <f>AO35+AP35+AQ35+AR35+AS35</f>
        <v>346344.5</v>
      </c>
      <c r="AP40" s="301"/>
      <c r="AQ40" s="301"/>
      <c r="AR40" s="301"/>
      <c r="AS40" s="301"/>
      <c r="AT40" s="301">
        <f>AT35+AU35+AV35+AW35</f>
        <v>368707.6</v>
      </c>
      <c r="AU40" s="301"/>
      <c r="AV40" s="301"/>
      <c r="AW40" s="301"/>
      <c r="AX40" s="301">
        <f>AX35+AY35+AZ35+BA35</f>
        <v>65954.600000000006</v>
      </c>
      <c r="AY40" s="301"/>
      <c r="AZ40" s="301"/>
      <c r="BA40" s="301"/>
    </row>
    <row r="41" spans="1:55" x14ac:dyDescent="0.2">
      <c r="A41" s="54" t="s">
        <v>720</v>
      </c>
      <c r="B41" s="301">
        <f>AVERAGE(B36:F36)</f>
        <v>56</v>
      </c>
      <c r="C41" s="301"/>
      <c r="D41" s="301"/>
      <c r="E41" s="301"/>
      <c r="F41" s="301"/>
      <c r="G41" s="301">
        <f>AVERAGE(G36:J36)</f>
        <v>66.75</v>
      </c>
      <c r="H41" s="301"/>
      <c r="I41" s="301"/>
      <c r="J41" s="301"/>
      <c r="K41" s="301">
        <f>AVERAGE(K36:N36)</f>
        <v>78.75</v>
      </c>
      <c r="L41" s="301"/>
      <c r="M41" s="301"/>
      <c r="N41" s="301"/>
      <c r="O41" s="301">
        <f>AVERAGE(O36:R36)</f>
        <v>110</v>
      </c>
      <c r="P41" s="301"/>
      <c r="Q41" s="301"/>
      <c r="R41" s="301"/>
      <c r="S41" s="302">
        <f>AVERAGE(S36:W36)</f>
        <v>130.6</v>
      </c>
      <c r="T41" s="302"/>
      <c r="U41" s="302"/>
      <c r="V41" s="302"/>
      <c r="W41" s="302"/>
      <c r="X41" s="301">
        <f>AVERAGE(X36:AA36)</f>
        <v>144.5</v>
      </c>
      <c r="Y41" s="301"/>
      <c r="Z41" s="301"/>
      <c r="AA41" s="301"/>
      <c r="AB41" s="301">
        <f>AVERAGE(AB36:AF36)</f>
        <v>181.4</v>
      </c>
      <c r="AC41" s="301"/>
      <c r="AD41" s="301"/>
      <c r="AE41" s="301"/>
      <c r="AF41" s="301"/>
      <c r="AG41" s="301">
        <f>AVERAGE(AG36:AJ36)</f>
        <v>229.5</v>
      </c>
      <c r="AH41" s="301"/>
      <c r="AI41" s="301"/>
      <c r="AJ41" s="301"/>
      <c r="AK41" s="301">
        <f>AVERAGE(AK36:AN36)</f>
        <v>168.5</v>
      </c>
      <c r="AL41" s="301"/>
      <c r="AM41" s="301"/>
      <c r="AN41" s="301"/>
      <c r="AO41" s="301">
        <f>AVERAGE(AO36:AS36)</f>
        <v>129.19999999999999</v>
      </c>
      <c r="AP41" s="301"/>
      <c r="AQ41" s="301"/>
      <c r="AR41" s="301"/>
      <c r="AS41" s="301"/>
      <c r="AT41" s="301">
        <f>AVERAGE(AT36:AW36)</f>
        <v>86</v>
      </c>
      <c r="AU41" s="301"/>
      <c r="AV41" s="301"/>
      <c r="AW41" s="301"/>
      <c r="AX41" s="301">
        <f>AVERAGE(AX36:BA36)</f>
        <v>65.75</v>
      </c>
      <c r="AY41" s="301"/>
      <c r="AZ41" s="301"/>
      <c r="BA41" s="301"/>
    </row>
    <row r="42" spans="1:55" x14ac:dyDescent="0.2">
      <c r="A42" s="54" t="s">
        <v>138</v>
      </c>
      <c r="B42" s="301">
        <f>B40/B41</f>
        <v>5.6785714285714288</v>
      </c>
      <c r="C42" s="301"/>
      <c r="D42" s="301"/>
      <c r="E42" s="301"/>
      <c r="F42" s="301"/>
      <c r="G42" s="301">
        <f>G40/G41</f>
        <v>2.8479400749063668</v>
      </c>
      <c r="H42" s="301"/>
      <c r="I42" s="301"/>
      <c r="J42" s="301"/>
      <c r="K42" s="301">
        <f>K40/K41</f>
        <v>7.2990476190476183</v>
      </c>
      <c r="L42" s="301"/>
      <c r="M42" s="301"/>
      <c r="N42" s="301"/>
      <c r="O42" s="301">
        <f>O40/O41</f>
        <v>5.7690909090909095</v>
      </c>
      <c r="P42" s="301"/>
      <c r="Q42" s="301"/>
      <c r="R42" s="301"/>
      <c r="S42" s="302">
        <f>S40/S41</f>
        <v>2.3606431852986218</v>
      </c>
      <c r="T42" s="302"/>
      <c r="U42" s="302"/>
      <c r="V42" s="302"/>
      <c r="W42" s="302"/>
      <c r="X42" s="301">
        <f>X40/X41</f>
        <v>5.2588235294117647</v>
      </c>
      <c r="Y42" s="301"/>
      <c r="Z42" s="301"/>
      <c r="AA42" s="301"/>
      <c r="AB42" s="301">
        <f>AB40/AB41</f>
        <v>126.0077177508269</v>
      </c>
      <c r="AC42" s="301"/>
      <c r="AD42" s="301"/>
      <c r="AE42" s="301"/>
      <c r="AF42" s="301"/>
      <c r="AG42" s="301">
        <f>AG40/AG41</f>
        <v>503.35904139433546</v>
      </c>
      <c r="AH42" s="301"/>
      <c r="AI42" s="301"/>
      <c r="AJ42" s="301"/>
      <c r="AK42" s="301">
        <f>AK40/AK41</f>
        <v>808.09614243323449</v>
      </c>
      <c r="AL42" s="301"/>
      <c r="AM42" s="301"/>
      <c r="AN42" s="301"/>
      <c r="AO42" s="301">
        <f>AO40/AO41</f>
        <v>2680.6849845201241</v>
      </c>
      <c r="AP42" s="301"/>
      <c r="AQ42" s="301"/>
      <c r="AR42" s="301"/>
      <c r="AS42" s="301"/>
      <c r="AT42" s="301">
        <f>AT40/AT41</f>
        <v>4287.2976744186044</v>
      </c>
      <c r="AU42" s="301"/>
      <c r="AV42" s="301"/>
      <c r="AW42" s="301"/>
      <c r="AX42" s="301">
        <f>AX40/AX41</f>
        <v>1003.1117870722435</v>
      </c>
      <c r="AY42" s="301"/>
      <c r="AZ42" s="301"/>
      <c r="BA42" s="301"/>
    </row>
    <row r="43" spans="1:55" x14ac:dyDescent="0.2">
      <c r="B43" s="301"/>
      <c r="C43" s="301"/>
      <c r="D43" s="301"/>
      <c r="E43" s="301"/>
      <c r="F43" s="301"/>
      <c r="G43" s="301"/>
      <c r="H43" s="301"/>
      <c r="I43" s="301"/>
      <c r="J43" s="301"/>
      <c r="K43" s="301"/>
      <c r="L43" s="301"/>
      <c r="M43" s="301"/>
      <c r="N43" s="301"/>
      <c r="O43" s="301"/>
      <c r="P43" s="301"/>
      <c r="Q43" s="301"/>
      <c r="R43" s="301"/>
      <c r="S43" s="302"/>
      <c r="T43" s="302"/>
      <c r="U43" s="302"/>
      <c r="V43" s="302"/>
      <c r="W43" s="302"/>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row>
    <row r="44" spans="1:55" s="276" customFormat="1" ht="25.5" x14ac:dyDescent="0.2">
      <c r="B44" s="281" t="s">
        <v>133</v>
      </c>
      <c r="C44" s="281" t="s">
        <v>721</v>
      </c>
      <c r="D44" s="281" t="s">
        <v>722</v>
      </c>
      <c r="F44" s="280" t="s">
        <v>712</v>
      </c>
      <c r="G44" s="280"/>
      <c r="H44" s="279"/>
      <c r="I44" s="279"/>
      <c r="J44" s="279"/>
      <c r="K44" s="279"/>
      <c r="L44" s="279"/>
      <c r="O44" s="277"/>
      <c r="S44" s="279"/>
      <c r="T44" s="279"/>
      <c r="BC44" s="279"/>
    </row>
    <row r="45" spans="1:55" x14ac:dyDescent="0.2">
      <c r="A45" s="278">
        <v>41640</v>
      </c>
      <c r="B45" s="54">
        <f>B40</f>
        <v>318</v>
      </c>
      <c r="C45" s="54">
        <f>B41</f>
        <v>56</v>
      </c>
      <c r="D45" s="54">
        <f>B45/C45</f>
        <v>5.6785714285714288</v>
      </c>
      <c r="F45" s="269">
        <v>41640</v>
      </c>
      <c r="G45" s="270">
        <v>318</v>
      </c>
      <c r="H45" s="270">
        <v>16</v>
      </c>
      <c r="I45" s="60"/>
      <c r="J45" s="274"/>
      <c r="K45" s="275"/>
      <c r="L45" s="275"/>
      <c r="AA45" s="60"/>
      <c r="AB45" s="60"/>
      <c r="AC45" s="60"/>
      <c r="AD45" s="60"/>
      <c r="AE45" s="60"/>
      <c r="AF45" s="60"/>
    </row>
    <row r="46" spans="1:55" x14ac:dyDescent="0.2">
      <c r="A46" s="278">
        <v>41671</v>
      </c>
      <c r="B46" s="54">
        <f>G40</f>
        <v>190.1</v>
      </c>
      <c r="C46" s="54">
        <f>G41</f>
        <v>66.75</v>
      </c>
      <c r="D46" s="54">
        <f t="shared" ref="D46:D55" si="5">B46/C46</f>
        <v>2.8479400749063668</v>
      </c>
      <c r="F46" s="269">
        <v>41671</v>
      </c>
      <c r="G46" s="270">
        <v>177</v>
      </c>
      <c r="H46" s="270">
        <v>18</v>
      </c>
      <c r="I46" s="60"/>
      <c r="J46" s="274"/>
      <c r="K46" s="275"/>
      <c r="L46" s="275"/>
      <c r="AA46" s="60"/>
      <c r="AB46" s="60"/>
      <c r="AC46" s="60"/>
      <c r="AD46" s="274"/>
      <c r="AE46" s="275"/>
      <c r="AF46" s="275"/>
    </row>
    <row r="47" spans="1:55" x14ac:dyDescent="0.2">
      <c r="A47" s="278">
        <v>41699</v>
      </c>
      <c r="B47" s="54">
        <f>K40</f>
        <v>574.79999999999995</v>
      </c>
      <c r="C47" s="54">
        <f>K41</f>
        <v>78.75</v>
      </c>
      <c r="D47" s="54">
        <f t="shared" si="5"/>
        <v>7.2990476190476183</v>
      </c>
      <c r="F47" s="269">
        <v>41699</v>
      </c>
      <c r="G47" s="270">
        <v>569</v>
      </c>
      <c r="H47" s="270">
        <v>20</v>
      </c>
      <c r="I47" s="60"/>
      <c r="J47" s="274"/>
      <c r="K47" s="275"/>
      <c r="L47" s="275"/>
      <c r="AA47" s="60"/>
      <c r="AB47" s="60"/>
      <c r="AC47" s="60"/>
      <c r="AD47" s="274"/>
      <c r="AE47" s="275"/>
      <c r="AF47" s="275"/>
    </row>
    <row r="48" spans="1:55" x14ac:dyDescent="0.2">
      <c r="A48" s="278">
        <v>41730</v>
      </c>
      <c r="B48" s="54">
        <f>O40</f>
        <v>634.6</v>
      </c>
      <c r="C48" s="54">
        <f>O41</f>
        <v>110</v>
      </c>
      <c r="D48" s="54">
        <f t="shared" si="5"/>
        <v>5.7690909090909095</v>
      </c>
      <c r="F48" s="269">
        <v>41730</v>
      </c>
      <c r="G48" s="270">
        <v>636</v>
      </c>
      <c r="H48" s="270">
        <v>34</v>
      </c>
      <c r="I48" s="60"/>
      <c r="J48" s="274"/>
      <c r="K48" s="275"/>
      <c r="L48" s="275"/>
      <c r="AA48" s="60"/>
      <c r="AB48" s="60"/>
      <c r="AC48" s="60"/>
      <c r="AD48" s="274"/>
      <c r="AE48" s="275"/>
      <c r="AF48" s="275"/>
    </row>
    <row r="49" spans="1:32" x14ac:dyDescent="0.2">
      <c r="A49" s="278">
        <v>41760</v>
      </c>
      <c r="B49" s="54">
        <f>S40</f>
        <v>308.3</v>
      </c>
      <c r="C49" s="54">
        <f>S41</f>
        <v>130.6</v>
      </c>
      <c r="D49" s="54">
        <f t="shared" si="5"/>
        <v>2.3606431852986218</v>
      </c>
      <c r="F49" s="269">
        <v>41760</v>
      </c>
      <c r="G49" s="270">
        <v>247</v>
      </c>
      <c r="H49" s="270">
        <v>30</v>
      </c>
      <c r="I49" s="60"/>
      <c r="J49" s="274"/>
      <c r="K49" s="275"/>
      <c r="L49" s="275"/>
      <c r="AA49" s="60"/>
      <c r="AB49" s="60"/>
      <c r="AC49" s="60"/>
      <c r="AD49" s="274"/>
      <c r="AE49" s="275"/>
      <c r="AF49" s="275"/>
    </row>
    <row r="50" spans="1:32" x14ac:dyDescent="0.2">
      <c r="A50" s="278">
        <v>41791</v>
      </c>
      <c r="B50" s="54">
        <f>X40</f>
        <v>759.9</v>
      </c>
      <c r="C50" s="54">
        <f>X41</f>
        <v>144.5</v>
      </c>
      <c r="D50" s="54">
        <f t="shared" si="5"/>
        <v>5.2588235294117647</v>
      </c>
      <c r="F50" s="269">
        <v>41791</v>
      </c>
      <c r="G50" s="270">
        <v>634</v>
      </c>
      <c r="H50" s="270">
        <v>60</v>
      </c>
      <c r="I50" s="60"/>
      <c r="J50" s="274"/>
      <c r="K50" s="275"/>
      <c r="L50" s="275"/>
      <c r="AA50" s="60"/>
      <c r="AB50" s="60"/>
      <c r="AC50" s="60"/>
      <c r="AD50" s="274"/>
      <c r="AE50" s="275"/>
      <c r="AF50" s="275"/>
    </row>
    <row r="51" spans="1:32" x14ac:dyDescent="0.2">
      <c r="A51" s="278">
        <v>41821</v>
      </c>
      <c r="B51" s="54">
        <f>AB40</f>
        <v>22857.8</v>
      </c>
      <c r="C51" s="54">
        <f>AB41</f>
        <v>181.4</v>
      </c>
      <c r="D51" s="54">
        <f t="shared" si="5"/>
        <v>126.0077177508269</v>
      </c>
      <c r="F51" s="269">
        <v>41821</v>
      </c>
      <c r="G51" s="270">
        <v>20317</v>
      </c>
      <c r="H51" s="270">
        <v>124</v>
      </c>
      <c r="I51" s="60"/>
      <c r="J51" s="274"/>
      <c r="K51" s="275"/>
      <c r="L51" s="275"/>
      <c r="AA51" s="60"/>
      <c r="AB51" s="60"/>
      <c r="AC51" s="60"/>
      <c r="AD51" s="274"/>
      <c r="AE51" s="275"/>
      <c r="AF51" s="275"/>
    </row>
    <row r="52" spans="1:32" x14ac:dyDescent="0.2">
      <c r="A52" s="278">
        <v>41852</v>
      </c>
      <c r="B52" s="54">
        <f>AG40</f>
        <v>115520.9</v>
      </c>
      <c r="C52" s="54">
        <f>AG41</f>
        <v>229.5</v>
      </c>
      <c r="D52" s="54">
        <f t="shared" si="5"/>
        <v>503.35904139433546</v>
      </c>
      <c r="F52" s="269">
        <v>41852</v>
      </c>
      <c r="G52" s="270">
        <v>76676</v>
      </c>
      <c r="H52" s="270">
        <v>160</v>
      </c>
      <c r="I52" s="60"/>
      <c r="J52" s="274"/>
      <c r="K52" s="275"/>
      <c r="L52" s="275"/>
      <c r="AA52" s="60"/>
      <c r="AB52" s="60"/>
      <c r="AC52" s="60"/>
      <c r="AD52" s="274"/>
      <c r="AE52" s="275"/>
      <c r="AF52" s="275"/>
    </row>
    <row r="53" spans="1:32" x14ac:dyDescent="0.2">
      <c r="A53" s="278">
        <v>41883</v>
      </c>
      <c r="B53" s="54">
        <f>AK40</f>
        <v>136164.20000000001</v>
      </c>
      <c r="C53" s="54">
        <f>AK41</f>
        <v>168.5</v>
      </c>
      <c r="D53" s="54">
        <f t="shared" si="5"/>
        <v>808.09614243323449</v>
      </c>
      <c r="F53" s="269">
        <v>41883</v>
      </c>
      <c r="G53" s="270">
        <v>92611</v>
      </c>
      <c r="H53" s="270">
        <v>143</v>
      </c>
      <c r="I53" s="60"/>
      <c r="J53" s="274"/>
      <c r="K53" s="275"/>
      <c r="L53" s="275"/>
      <c r="AA53" s="60"/>
      <c r="AB53" s="60"/>
      <c r="AC53" s="60"/>
      <c r="AD53" s="274"/>
      <c r="AE53" s="275"/>
      <c r="AF53" s="275"/>
    </row>
    <row r="54" spans="1:32" x14ac:dyDescent="0.2">
      <c r="A54" s="278">
        <v>41913</v>
      </c>
      <c r="B54" s="54">
        <f>AO40</f>
        <v>346344.5</v>
      </c>
      <c r="C54" s="54">
        <f>AO41</f>
        <v>129.19999999999999</v>
      </c>
      <c r="D54" s="54">
        <f t="shared" si="5"/>
        <v>2680.6849845201241</v>
      </c>
      <c r="F54" s="269">
        <v>41913</v>
      </c>
      <c r="G54" s="270">
        <v>116307</v>
      </c>
      <c r="H54" s="270">
        <v>143</v>
      </c>
      <c r="I54" s="60"/>
      <c r="J54" s="274"/>
      <c r="K54" s="275"/>
      <c r="L54" s="275"/>
      <c r="AA54" s="60"/>
      <c r="AB54" s="60"/>
      <c r="AC54" s="60"/>
      <c r="AD54" s="274"/>
      <c r="AE54" s="275"/>
      <c r="AF54" s="275"/>
    </row>
    <row r="55" spans="1:32" x14ac:dyDescent="0.2">
      <c r="A55" s="278">
        <v>41944</v>
      </c>
      <c r="B55" s="54">
        <f>AT40</f>
        <v>368707.6</v>
      </c>
      <c r="C55" s="54">
        <f>AT41</f>
        <v>86</v>
      </c>
      <c r="D55" s="54">
        <f t="shared" si="5"/>
        <v>4287.2976744186044</v>
      </c>
      <c r="F55" s="269">
        <v>41944</v>
      </c>
      <c r="G55" s="270">
        <v>166259</v>
      </c>
      <c r="H55" s="270">
        <v>143</v>
      </c>
      <c r="I55" s="60"/>
      <c r="J55" s="274"/>
      <c r="K55" s="275"/>
      <c r="L55" s="275"/>
      <c r="AA55" s="60"/>
      <c r="AB55" s="60"/>
      <c r="AC55" s="60"/>
      <c r="AD55" s="274"/>
      <c r="AE55" s="275"/>
      <c r="AF55" s="275"/>
    </row>
    <row r="56" spans="1:32" x14ac:dyDescent="0.2">
      <c r="A56" s="278">
        <v>41974</v>
      </c>
      <c r="B56" s="54">
        <f>AX40</f>
        <v>65954.600000000006</v>
      </c>
      <c r="C56" s="54">
        <f>AX41</f>
        <v>65.75</v>
      </c>
      <c r="D56" s="54">
        <f>B56/C56</f>
        <v>1003.1117870722435</v>
      </c>
      <c r="F56" s="269">
        <v>41974</v>
      </c>
      <c r="G56" s="270" t="e">
        <f>50000+#REF!</f>
        <v>#REF!</v>
      </c>
      <c r="H56" s="270">
        <v>143</v>
      </c>
      <c r="I56" s="60"/>
      <c r="J56" s="274"/>
      <c r="K56" s="275"/>
      <c r="L56" s="275"/>
      <c r="AA56" s="60"/>
      <c r="AB56" s="60"/>
      <c r="AC56" s="60"/>
      <c r="AD56" s="274"/>
      <c r="AE56" s="275"/>
      <c r="AF56" s="275"/>
    </row>
    <row r="57" spans="1:32" x14ac:dyDescent="0.2">
      <c r="G57" s="60"/>
      <c r="H57" s="60"/>
      <c r="I57" s="60"/>
      <c r="J57" s="60"/>
      <c r="K57" s="60"/>
      <c r="L57" s="60"/>
      <c r="AA57" s="60"/>
      <c r="AB57" s="60"/>
      <c r="AC57" s="60"/>
      <c r="AD57" s="274"/>
      <c r="AE57" s="275"/>
      <c r="AF57" s="275"/>
    </row>
    <row r="58" spans="1:32" x14ac:dyDescent="0.2">
      <c r="G58" s="60"/>
      <c r="H58" s="60"/>
      <c r="I58" s="60"/>
      <c r="J58" s="60"/>
      <c r="K58" s="60"/>
      <c r="L58" s="60"/>
      <c r="AA58" s="60"/>
      <c r="AB58" s="60"/>
      <c r="AC58" s="60"/>
      <c r="AD58" s="60"/>
      <c r="AE58" s="60"/>
      <c r="AF58" s="60"/>
    </row>
  </sheetData>
  <mergeCells count="60">
    <mergeCell ref="AX39:BA39"/>
    <mergeCell ref="B39:F39"/>
    <mergeCell ref="G39:J39"/>
    <mergeCell ref="K39:N39"/>
    <mergeCell ref="O39:R39"/>
    <mergeCell ref="S39:W39"/>
    <mergeCell ref="X39:AA39"/>
    <mergeCell ref="AB39:AF39"/>
    <mergeCell ref="AG39:AJ39"/>
    <mergeCell ref="AK39:AN39"/>
    <mergeCell ref="AO39:AS39"/>
    <mergeCell ref="AT39:AW39"/>
    <mergeCell ref="B40:F40"/>
    <mergeCell ref="B41:F41"/>
    <mergeCell ref="B42:F42"/>
    <mergeCell ref="B43:F43"/>
    <mergeCell ref="G40:J40"/>
    <mergeCell ref="G41:J41"/>
    <mergeCell ref="G42:J42"/>
    <mergeCell ref="G43:J43"/>
    <mergeCell ref="K40:N40"/>
    <mergeCell ref="K41:N41"/>
    <mergeCell ref="K42:N42"/>
    <mergeCell ref="K43:N43"/>
    <mergeCell ref="O40:R40"/>
    <mergeCell ref="O41:R41"/>
    <mergeCell ref="O42:R42"/>
    <mergeCell ref="O43:R43"/>
    <mergeCell ref="S40:W40"/>
    <mergeCell ref="S41:W41"/>
    <mergeCell ref="S42:W42"/>
    <mergeCell ref="S43:W43"/>
    <mergeCell ref="X40:AA40"/>
    <mergeCell ref="X41:AA41"/>
    <mergeCell ref="X42:AA42"/>
    <mergeCell ref="X43:AA43"/>
    <mergeCell ref="AB40:AF40"/>
    <mergeCell ref="AB41:AF41"/>
    <mergeCell ref="AB42:AF42"/>
    <mergeCell ref="AB43:AF43"/>
    <mergeCell ref="AG40:AJ40"/>
    <mergeCell ref="AG41:AJ41"/>
    <mergeCell ref="AG42:AJ42"/>
    <mergeCell ref="AG43:AJ43"/>
    <mergeCell ref="AK40:AN40"/>
    <mergeCell ref="AK41:AN41"/>
    <mergeCell ref="AK42:AN42"/>
    <mergeCell ref="AK43:AN43"/>
    <mergeCell ref="AO40:AS40"/>
    <mergeCell ref="AO41:AS41"/>
    <mergeCell ref="AO42:AS42"/>
    <mergeCell ref="AO43:AS43"/>
    <mergeCell ref="AT40:AW40"/>
    <mergeCell ref="AT41:AW41"/>
    <mergeCell ref="AT42:AW42"/>
    <mergeCell ref="AT43:AW43"/>
    <mergeCell ref="AX40:BA40"/>
    <mergeCell ref="AX41:BA41"/>
    <mergeCell ref="AX42:BA42"/>
    <mergeCell ref="AX43:BA43"/>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68"/>
  <sheetViews>
    <sheetView zoomScale="85" zoomScaleNormal="85" workbookViewId="0">
      <pane xSplit="8" ySplit="3" topLeftCell="V22" activePane="bottomRight" state="frozen"/>
      <selection pane="topRight" activeCell="I1" sqref="I1"/>
      <selection pane="bottomLeft" activeCell="A4" sqref="A4"/>
      <selection pane="bottomRight" activeCell="D43" sqref="D43"/>
    </sheetView>
  </sheetViews>
  <sheetFormatPr baseColWidth="10" defaultColWidth="14.42578125" defaultRowHeight="15.75" customHeight="1" x14ac:dyDescent="0.2"/>
  <cols>
    <col min="1" max="1" width="8.7109375" style="64" customWidth="1"/>
    <col min="2" max="2" width="10" style="64" customWidth="1"/>
    <col min="3" max="3" width="22.42578125" style="64" customWidth="1"/>
    <col min="4" max="4" width="14.42578125" style="64"/>
    <col min="5" max="5" width="12.85546875" style="64" customWidth="1"/>
    <col min="6" max="6" width="21.42578125" style="64" customWidth="1"/>
    <col min="7" max="7" width="14.42578125" style="64"/>
    <col min="8" max="8" width="17.5703125" style="64" customWidth="1"/>
    <col min="9" max="9" width="3.140625" style="64" customWidth="1"/>
    <col min="10" max="10" width="2.85546875" style="64" customWidth="1"/>
    <col min="11" max="11" width="4.140625" style="64" customWidth="1"/>
    <col min="12" max="14" width="2.85546875" style="64" customWidth="1"/>
    <col min="15" max="15" width="3.28515625" style="64" customWidth="1"/>
    <col min="16" max="39" width="2.85546875" style="64" customWidth="1"/>
    <col min="40" max="40" width="4.85546875" style="64" customWidth="1"/>
    <col min="41" max="41" width="2.85546875" style="64" customWidth="1"/>
    <col min="42" max="48" width="4" style="64" customWidth="1"/>
    <col min="49" max="49" width="4.85546875" style="64" customWidth="1"/>
    <col min="50" max="53" width="4" style="64" customWidth="1"/>
    <col min="54" max="64" width="2.85546875" style="64" customWidth="1"/>
    <col min="65" max="65" width="3" style="64" customWidth="1"/>
    <col min="66" max="66" width="2.140625" style="64" customWidth="1"/>
    <col min="67" max="67" width="3" style="64" customWidth="1"/>
    <col min="68" max="68" width="2.140625" style="64" customWidth="1"/>
    <col min="69" max="69" width="3" style="64" customWidth="1"/>
    <col min="70" max="70" width="2.140625" style="64" customWidth="1"/>
    <col min="71" max="71" width="3" style="64" customWidth="1"/>
    <col min="72" max="72" width="2.140625" style="64" customWidth="1"/>
    <col min="73" max="73" width="3" style="64" customWidth="1"/>
    <col min="74" max="74" width="2.140625" style="64" customWidth="1"/>
    <col min="75" max="75" width="3" style="64" customWidth="1"/>
    <col min="76" max="76" width="2.140625" style="64" customWidth="1"/>
    <col min="77" max="77" width="3" style="64" customWidth="1"/>
    <col min="78" max="78" width="2.140625" style="64" customWidth="1"/>
    <col min="79" max="79" width="3" style="64" customWidth="1"/>
    <col min="80" max="80" width="2.140625" style="64" customWidth="1"/>
    <col min="81" max="81" width="3" style="64" customWidth="1"/>
    <col min="82" max="82" width="2.140625" style="64" customWidth="1"/>
    <col min="83" max="83" width="3" style="64" customWidth="1"/>
    <col min="84" max="84" width="2.140625" style="64" customWidth="1"/>
    <col min="85" max="85" width="3" style="64" customWidth="1"/>
    <col min="86" max="86" width="2.140625" style="64" customWidth="1"/>
    <col min="87" max="87" width="3" style="64" customWidth="1"/>
    <col min="88" max="88" width="2.140625" style="64" customWidth="1"/>
    <col min="89" max="89" width="3" style="64" customWidth="1"/>
    <col min="90" max="90" width="2.140625" style="64" customWidth="1"/>
    <col min="91" max="91" width="3" style="64" customWidth="1"/>
    <col min="92" max="92" width="2.140625" style="64" customWidth="1"/>
    <col min="93" max="93" width="3" style="64" customWidth="1"/>
    <col min="94" max="94" width="2.140625" style="64" customWidth="1"/>
    <col min="95" max="95" width="3" style="64" customWidth="1"/>
    <col min="96" max="96" width="2.140625" style="64" customWidth="1"/>
    <col min="97" max="97" width="3" style="64" customWidth="1"/>
    <col min="98" max="98" width="2.140625" style="64" customWidth="1"/>
    <col min="99" max="99" width="3" style="64" customWidth="1"/>
    <col min="100" max="100" width="2.140625" style="64" customWidth="1"/>
    <col min="101" max="101" width="3" style="64" customWidth="1"/>
    <col min="102" max="102" width="2.140625" style="64" customWidth="1"/>
    <col min="103" max="103" width="3" style="64" customWidth="1"/>
    <col min="104" max="104" width="2.140625" style="64" customWidth="1"/>
    <col min="105" max="105" width="3" style="64" customWidth="1"/>
    <col min="106" max="106" width="2.140625" style="64" customWidth="1"/>
    <col min="107" max="107" width="3" style="64" customWidth="1"/>
    <col min="108" max="108" width="2.140625" style="64" customWidth="1"/>
    <col min="109" max="109" width="3" style="64" customWidth="1"/>
    <col min="110" max="110" width="2.140625" style="64" customWidth="1"/>
    <col min="111" max="111" width="3" style="64" customWidth="1"/>
    <col min="112" max="112" width="2.140625" style="64" customWidth="1"/>
    <col min="113" max="16384" width="14.42578125" style="64"/>
  </cols>
  <sheetData>
    <row r="1" spans="1:112" ht="15.75" customHeight="1" x14ac:dyDescent="0.2">
      <c r="A1" s="9" t="s">
        <v>0</v>
      </c>
      <c r="B1" s="67" t="s">
        <v>1</v>
      </c>
      <c r="C1" s="9" t="s">
        <v>2</v>
      </c>
      <c r="D1" s="9" t="s">
        <v>4</v>
      </c>
      <c r="E1" s="9"/>
      <c r="F1" s="9" t="s">
        <v>5</v>
      </c>
      <c r="G1" s="9" t="s">
        <v>6</v>
      </c>
      <c r="H1" s="9" t="s">
        <v>7</v>
      </c>
      <c r="I1" s="286" t="s">
        <v>8</v>
      </c>
      <c r="J1" s="287"/>
      <c r="K1" s="287"/>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row>
    <row r="2" spans="1:112" ht="15.75" customHeight="1" x14ac:dyDescent="0.2">
      <c r="A2" s="9" t="s">
        <v>9</v>
      </c>
      <c r="B2" s="67" t="s">
        <v>10</v>
      </c>
      <c r="C2" s="9" t="s">
        <v>11</v>
      </c>
      <c r="D2" s="9" t="s">
        <v>13</v>
      </c>
      <c r="E2" s="9" t="s">
        <v>14</v>
      </c>
      <c r="F2" s="9" t="s">
        <v>15</v>
      </c>
      <c r="G2" s="9" t="s">
        <v>16</v>
      </c>
      <c r="H2" s="9" t="s">
        <v>17</v>
      </c>
      <c r="I2" s="286" t="s">
        <v>18</v>
      </c>
      <c r="J2" s="287"/>
      <c r="K2" s="287"/>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row>
    <row r="3" spans="1:112" ht="15.75" customHeight="1" x14ac:dyDescent="0.2">
      <c r="B3" s="66"/>
      <c r="I3" s="78">
        <v>1</v>
      </c>
      <c r="J3" s="79">
        <v>2</v>
      </c>
      <c r="K3" s="78">
        <v>3</v>
      </c>
      <c r="L3" s="79">
        <v>4</v>
      </c>
      <c r="M3" s="78">
        <v>5</v>
      </c>
      <c r="N3" s="79">
        <v>6</v>
      </c>
      <c r="O3" s="78">
        <v>7</v>
      </c>
      <c r="P3" s="79">
        <v>8</v>
      </c>
      <c r="Q3" s="78">
        <v>9</v>
      </c>
      <c r="R3" s="79">
        <v>10</v>
      </c>
      <c r="S3" s="78">
        <v>11</v>
      </c>
      <c r="T3" s="79">
        <v>12</v>
      </c>
      <c r="U3" s="78">
        <v>13</v>
      </c>
      <c r="V3" s="79">
        <v>14</v>
      </c>
      <c r="W3" s="78">
        <v>15</v>
      </c>
      <c r="X3" s="79">
        <v>16</v>
      </c>
      <c r="Y3" s="78">
        <v>17</v>
      </c>
      <c r="Z3" s="79">
        <v>18</v>
      </c>
      <c r="AA3" s="78">
        <v>19</v>
      </c>
      <c r="AB3" s="79">
        <v>20</v>
      </c>
      <c r="AC3" s="78">
        <v>21</v>
      </c>
      <c r="AD3" s="79">
        <v>22</v>
      </c>
      <c r="AE3" s="78">
        <v>23</v>
      </c>
      <c r="AF3" s="79">
        <v>24</v>
      </c>
      <c r="AG3" s="78">
        <v>25</v>
      </c>
      <c r="AH3" s="79">
        <v>26</v>
      </c>
      <c r="AI3" s="78">
        <v>27</v>
      </c>
      <c r="AJ3" s="79">
        <v>28</v>
      </c>
      <c r="AK3" s="78">
        <v>29</v>
      </c>
      <c r="AL3" s="79">
        <v>30</v>
      </c>
      <c r="AM3" s="78">
        <v>31</v>
      </c>
      <c r="AN3" s="79">
        <v>32</v>
      </c>
      <c r="AO3" s="78">
        <v>33</v>
      </c>
      <c r="AP3" s="79">
        <v>34</v>
      </c>
      <c r="AQ3" s="78">
        <v>35</v>
      </c>
      <c r="AR3" s="79">
        <v>36</v>
      </c>
      <c r="AS3" s="78">
        <v>37</v>
      </c>
      <c r="AT3" s="79">
        <v>38</v>
      </c>
      <c r="AU3" s="78">
        <v>39</v>
      </c>
      <c r="AV3" s="79">
        <v>40</v>
      </c>
      <c r="AW3" s="78">
        <v>41</v>
      </c>
      <c r="AX3" s="79">
        <v>42</v>
      </c>
      <c r="AY3" s="78">
        <v>43</v>
      </c>
      <c r="AZ3" s="79">
        <v>44</v>
      </c>
      <c r="BA3" s="78">
        <v>45</v>
      </c>
      <c r="BB3" s="79">
        <v>46</v>
      </c>
      <c r="BC3" s="78">
        <v>47</v>
      </c>
      <c r="BD3" s="79">
        <v>48</v>
      </c>
      <c r="BE3" s="78">
        <v>49</v>
      </c>
      <c r="BF3" s="79">
        <v>50</v>
      </c>
      <c r="BG3" s="78">
        <v>51</v>
      </c>
      <c r="BH3" s="79">
        <v>52</v>
      </c>
      <c r="BI3" s="78"/>
      <c r="BJ3" s="79"/>
      <c r="BK3" s="78"/>
      <c r="BL3" s="79"/>
      <c r="BM3" s="78"/>
      <c r="BN3" s="79"/>
      <c r="BO3" s="78"/>
      <c r="BP3" s="79"/>
      <c r="BQ3" s="78"/>
      <c r="BR3" s="79"/>
      <c r="BS3" s="78"/>
      <c r="BT3" s="79"/>
      <c r="BU3" s="78"/>
      <c r="BV3" s="79"/>
      <c r="BW3" s="78"/>
      <c r="BX3" s="79"/>
      <c r="BY3" s="78"/>
      <c r="BZ3" s="79"/>
      <c r="CA3" s="78"/>
      <c r="CB3" s="79"/>
      <c r="CC3" s="78"/>
      <c r="CD3" s="79"/>
      <c r="CE3" s="78"/>
      <c r="CF3" s="79"/>
      <c r="CG3" s="78"/>
      <c r="CH3" s="79"/>
      <c r="CI3" s="78"/>
      <c r="CJ3" s="79"/>
      <c r="CK3" s="78"/>
      <c r="CL3" s="79"/>
      <c r="CM3" s="78"/>
      <c r="CN3" s="79"/>
      <c r="CO3" s="78"/>
      <c r="CP3" s="79"/>
      <c r="CQ3" s="78"/>
      <c r="CR3" s="79"/>
      <c r="CS3" s="78"/>
      <c r="CT3" s="79"/>
      <c r="CU3" s="78"/>
      <c r="CV3" s="79"/>
      <c r="CW3" s="78"/>
      <c r="CX3" s="79"/>
      <c r="CY3" s="78"/>
      <c r="CZ3" s="79"/>
      <c r="DA3" s="78"/>
      <c r="DB3" s="79"/>
      <c r="DC3" s="78"/>
      <c r="DD3" s="79"/>
      <c r="DE3" s="78"/>
      <c r="DF3" s="79"/>
      <c r="DG3" s="78"/>
      <c r="DH3" s="79"/>
    </row>
    <row r="4" spans="1:112" ht="15.75" customHeight="1" x14ac:dyDescent="0.2">
      <c r="B4" s="66"/>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row>
    <row r="5" spans="1:112" s="73" customFormat="1" ht="27.75" customHeight="1" x14ac:dyDescent="0.2">
      <c r="A5" s="72" t="s">
        <v>21</v>
      </c>
      <c r="B5" s="74">
        <v>1</v>
      </c>
      <c r="C5" s="72"/>
      <c r="D5" s="72"/>
      <c r="E5" s="72"/>
      <c r="F5" s="72"/>
      <c r="G5" s="77"/>
      <c r="H5" s="77"/>
      <c r="I5" s="72"/>
      <c r="J5" s="72"/>
      <c r="K5" s="72"/>
      <c r="L5" s="72"/>
      <c r="M5" s="72"/>
      <c r="N5" s="72"/>
      <c r="O5" s="72"/>
      <c r="P5" s="72"/>
      <c r="Q5" s="72"/>
      <c r="R5" s="72"/>
      <c r="S5" s="72"/>
      <c r="T5" s="72"/>
      <c r="U5" s="72"/>
      <c r="V5" s="72"/>
      <c r="W5" s="72">
        <v>0</v>
      </c>
      <c r="X5" s="72">
        <v>0</v>
      </c>
      <c r="Y5" s="72">
        <v>0</v>
      </c>
      <c r="Z5" s="72">
        <v>0</v>
      </c>
      <c r="AA5" s="72">
        <v>0</v>
      </c>
      <c r="AB5" s="72">
        <v>0</v>
      </c>
      <c r="AC5" s="72">
        <v>0</v>
      </c>
      <c r="AD5" s="72">
        <v>0</v>
      </c>
      <c r="AE5" s="72">
        <v>0</v>
      </c>
      <c r="AF5" s="72">
        <v>0</v>
      </c>
      <c r="AG5" s="72">
        <v>0</v>
      </c>
      <c r="AH5" s="72">
        <v>0</v>
      </c>
      <c r="AI5" s="72">
        <v>0</v>
      </c>
      <c r="AJ5" s="72">
        <v>1</v>
      </c>
      <c r="AK5" s="72">
        <v>3</v>
      </c>
      <c r="AL5" s="72">
        <v>6</v>
      </c>
      <c r="AM5" s="72">
        <v>7</v>
      </c>
      <c r="AN5" s="72">
        <v>17</v>
      </c>
      <c r="AO5" s="72">
        <v>24</v>
      </c>
      <c r="AP5" s="72">
        <v>35</v>
      </c>
      <c r="AQ5" s="72"/>
      <c r="AR5" s="72"/>
      <c r="AS5" s="72"/>
      <c r="AT5" s="72">
        <v>79</v>
      </c>
      <c r="AU5" s="72">
        <v>85</v>
      </c>
      <c r="AV5" s="72"/>
      <c r="AW5" s="72">
        <v>200</v>
      </c>
      <c r="AX5" s="72"/>
      <c r="AY5" s="72">
        <v>210</v>
      </c>
      <c r="AZ5" s="72"/>
      <c r="BA5" s="72">
        <v>183</v>
      </c>
      <c r="BB5" s="72"/>
      <c r="BC5" s="72"/>
      <c r="BD5" s="72"/>
      <c r="BE5" s="72"/>
      <c r="BF5" s="72"/>
      <c r="BG5" s="72"/>
      <c r="BH5" s="72">
        <v>0</v>
      </c>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row>
    <row r="6" spans="1:112" s="73" customFormat="1" ht="27.75" customHeight="1" x14ac:dyDescent="0.2">
      <c r="A6" s="72" t="s">
        <v>21</v>
      </c>
      <c r="B6" s="74">
        <v>2</v>
      </c>
      <c r="C6" s="72"/>
      <c r="D6" s="72"/>
      <c r="E6" s="72"/>
      <c r="F6" s="72"/>
      <c r="G6" s="77"/>
      <c r="H6" s="77"/>
      <c r="I6" s="72"/>
      <c r="J6" s="72"/>
      <c r="K6" s="72"/>
      <c r="L6" s="72"/>
      <c r="M6" s="72"/>
      <c r="N6" s="72"/>
      <c r="O6" s="72"/>
      <c r="P6" s="72"/>
      <c r="Q6" s="72"/>
      <c r="R6" s="72"/>
      <c r="S6" s="72"/>
      <c r="T6" s="72"/>
      <c r="U6" s="72"/>
      <c r="V6" s="72"/>
      <c r="W6" s="72"/>
      <c r="X6" s="72">
        <v>0</v>
      </c>
      <c r="Y6" s="72">
        <v>0</v>
      </c>
      <c r="Z6" s="72">
        <v>0</v>
      </c>
      <c r="AA6" s="72">
        <v>0</v>
      </c>
      <c r="AB6" s="72">
        <v>0</v>
      </c>
      <c r="AC6" s="72">
        <v>0</v>
      </c>
      <c r="AD6" s="72">
        <v>0</v>
      </c>
      <c r="AE6" s="72">
        <v>0</v>
      </c>
      <c r="AF6" s="72">
        <v>0</v>
      </c>
      <c r="AG6" s="72">
        <v>0</v>
      </c>
      <c r="AH6" s="72"/>
      <c r="AI6" s="72">
        <v>6</v>
      </c>
      <c r="AJ6" s="72"/>
      <c r="AK6" s="72">
        <v>1</v>
      </c>
      <c r="AL6" s="72">
        <v>2</v>
      </c>
      <c r="AM6" s="72">
        <v>3</v>
      </c>
      <c r="AN6" s="72">
        <v>8</v>
      </c>
      <c r="AO6" s="72">
        <v>16</v>
      </c>
      <c r="AP6" s="72">
        <v>44</v>
      </c>
      <c r="AQ6" s="72"/>
      <c r="AR6" s="72"/>
      <c r="AS6" s="72"/>
      <c r="AT6" s="72">
        <v>93</v>
      </c>
      <c r="AU6" s="72">
        <v>86</v>
      </c>
      <c r="AV6" s="72"/>
      <c r="AW6" s="72">
        <v>83</v>
      </c>
      <c r="AX6" s="72"/>
      <c r="AY6" s="72">
        <v>75</v>
      </c>
      <c r="AZ6" s="72"/>
      <c r="BA6" s="72">
        <v>78</v>
      </c>
      <c r="BB6" s="72"/>
      <c r="BC6" s="72"/>
      <c r="BD6" s="72"/>
      <c r="BE6" s="72"/>
      <c r="BF6" s="72"/>
      <c r="BG6" s="72"/>
      <c r="BH6" s="72">
        <v>0</v>
      </c>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row>
    <row r="7" spans="1:112" s="73" customFormat="1" ht="27.75" customHeight="1" x14ac:dyDescent="0.2">
      <c r="A7" s="72" t="s">
        <v>21</v>
      </c>
      <c r="B7" s="74">
        <v>3</v>
      </c>
      <c r="C7" s="72"/>
      <c r="D7" s="72"/>
      <c r="E7" s="72"/>
      <c r="F7" s="72"/>
      <c r="G7" s="77"/>
      <c r="H7" s="77"/>
      <c r="I7" s="72"/>
      <c r="J7" s="72"/>
      <c r="K7" s="72"/>
      <c r="L7" s="75"/>
      <c r="M7" s="75"/>
      <c r="N7" s="75"/>
      <c r="O7" s="75"/>
      <c r="P7" s="75"/>
      <c r="Q7" s="75"/>
      <c r="R7" s="75"/>
      <c r="S7" s="75"/>
      <c r="T7" s="75"/>
      <c r="U7" s="75"/>
      <c r="V7" s="75"/>
      <c r="W7" s="75"/>
      <c r="X7" s="75">
        <v>0</v>
      </c>
      <c r="Y7" s="75">
        <v>0</v>
      </c>
      <c r="Z7" s="75">
        <v>0</v>
      </c>
      <c r="AA7" s="75">
        <v>0</v>
      </c>
      <c r="AB7" s="75">
        <v>0</v>
      </c>
      <c r="AC7" s="75">
        <v>0</v>
      </c>
      <c r="AD7" s="75">
        <v>0</v>
      </c>
      <c r="AE7" s="75">
        <v>0</v>
      </c>
      <c r="AF7" s="75">
        <v>0</v>
      </c>
      <c r="AG7" s="75">
        <v>0</v>
      </c>
      <c r="AH7" s="75"/>
      <c r="AI7" s="75">
        <v>1</v>
      </c>
      <c r="AJ7" s="75"/>
      <c r="AK7" s="75">
        <v>2</v>
      </c>
      <c r="AL7" s="75">
        <v>7</v>
      </c>
      <c r="AM7" s="75">
        <v>7</v>
      </c>
      <c r="AN7" s="75">
        <v>4</v>
      </c>
      <c r="AO7" s="75">
        <v>11</v>
      </c>
      <c r="AP7" s="75">
        <v>34</v>
      </c>
      <c r="AQ7" s="75"/>
      <c r="AR7" s="75"/>
      <c r="AS7" s="75"/>
      <c r="AT7" s="75">
        <v>36</v>
      </c>
      <c r="AU7" s="75">
        <v>41</v>
      </c>
      <c r="AV7" s="75"/>
      <c r="AW7" s="75">
        <v>43</v>
      </c>
      <c r="AX7" s="75"/>
      <c r="AY7" s="75">
        <v>44</v>
      </c>
      <c r="AZ7" s="75"/>
      <c r="BA7" s="75">
        <v>42</v>
      </c>
      <c r="BB7" s="75"/>
      <c r="BC7" s="75"/>
      <c r="BD7" s="75"/>
      <c r="BE7" s="75"/>
      <c r="BF7" s="75"/>
      <c r="BG7" s="72"/>
      <c r="BH7" s="72">
        <v>0</v>
      </c>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row>
    <row r="8" spans="1:112" s="73" customFormat="1" ht="27.75" customHeight="1" x14ac:dyDescent="0.2">
      <c r="A8" s="72" t="s">
        <v>21</v>
      </c>
      <c r="B8" s="74">
        <v>4</v>
      </c>
      <c r="C8" s="72"/>
      <c r="D8" s="72"/>
      <c r="E8" s="72"/>
      <c r="F8" s="72"/>
      <c r="G8" s="77"/>
      <c r="H8" s="77"/>
      <c r="I8" s="72"/>
      <c r="J8" s="72"/>
      <c r="K8" s="72"/>
      <c r="L8" s="75"/>
      <c r="M8" s="75"/>
      <c r="N8" s="75"/>
      <c r="O8" s="75"/>
      <c r="P8" s="75"/>
      <c r="Q8" s="75"/>
      <c r="R8" s="75"/>
      <c r="S8" s="75"/>
      <c r="T8" s="75"/>
      <c r="U8" s="75"/>
      <c r="V8" s="75"/>
      <c r="W8" s="75"/>
      <c r="X8" s="75">
        <v>0</v>
      </c>
      <c r="Y8" s="75">
        <v>0</v>
      </c>
      <c r="Z8" s="75">
        <v>0</v>
      </c>
      <c r="AA8" s="75">
        <v>0</v>
      </c>
      <c r="AB8" s="75">
        <v>0</v>
      </c>
      <c r="AC8" s="75">
        <v>0</v>
      </c>
      <c r="AD8" s="75">
        <v>0</v>
      </c>
      <c r="AE8" s="75">
        <v>0</v>
      </c>
      <c r="AF8" s="75">
        <v>0</v>
      </c>
      <c r="AG8" s="75">
        <v>0</v>
      </c>
      <c r="AH8" s="75">
        <v>1</v>
      </c>
      <c r="AI8" s="75">
        <v>1</v>
      </c>
      <c r="AJ8" s="75">
        <v>1</v>
      </c>
      <c r="AK8" s="75">
        <v>2</v>
      </c>
      <c r="AL8" s="75">
        <v>3</v>
      </c>
      <c r="AM8" s="75"/>
      <c r="AN8" s="75"/>
      <c r="AO8" s="75"/>
      <c r="AP8" s="75"/>
      <c r="AQ8" s="75"/>
      <c r="AR8" s="75"/>
      <c r="AS8" s="75"/>
      <c r="AT8" s="75"/>
      <c r="AU8" s="75"/>
      <c r="AV8" s="75"/>
      <c r="AW8" s="75"/>
      <c r="AX8" s="75"/>
      <c r="AY8" s="75"/>
      <c r="AZ8" s="75"/>
      <c r="BA8" s="75"/>
      <c r="BB8" s="75"/>
      <c r="BC8" s="75"/>
      <c r="BD8" s="75"/>
      <c r="BE8" s="75"/>
      <c r="BF8" s="75"/>
      <c r="BG8" s="72"/>
      <c r="BH8" s="72">
        <v>0</v>
      </c>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row>
    <row r="9" spans="1:112" s="73" customFormat="1" ht="27.75" customHeight="1" x14ac:dyDescent="0.2">
      <c r="A9" s="72" t="s">
        <v>21</v>
      </c>
      <c r="B9" s="74">
        <v>5</v>
      </c>
      <c r="C9" s="72"/>
      <c r="D9" s="72"/>
      <c r="E9" s="72"/>
      <c r="F9" s="72"/>
      <c r="G9" s="72"/>
      <c r="H9" s="72"/>
      <c r="I9" s="72"/>
      <c r="J9" s="72"/>
      <c r="K9" s="72"/>
      <c r="L9" s="75"/>
      <c r="M9" s="75"/>
      <c r="N9" s="75"/>
      <c r="O9" s="75"/>
      <c r="P9" s="75"/>
      <c r="Q9" s="75"/>
      <c r="R9" s="75"/>
      <c r="S9" s="75"/>
      <c r="T9" s="75"/>
      <c r="U9" s="75"/>
      <c r="V9" s="75"/>
      <c r="W9" s="75"/>
      <c r="X9" s="75">
        <v>0</v>
      </c>
      <c r="Y9" s="75">
        <v>0</v>
      </c>
      <c r="Z9" s="75">
        <v>0</v>
      </c>
      <c r="AA9" s="75">
        <v>0</v>
      </c>
      <c r="AB9" s="75">
        <v>0</v>
      </c>
      <c r="AC9" s="75">
        <v>0</v>
      </c>
      <c r="AD9" s="75">
        <v>0</v>
      </c>
      <c r="AE9" s="75">
        <v>0</v>
      </c>
      <c r="AF9" s="75">
        <v>0</v>
      </c>
      <c r="AG9" s="75">
        <v>0</v>
      </c>
      <c r="AH9" s="75"/>
      <c r="AI9" s="75">
        <v>2</v>
      </c>
      <c r="AJ9" s="75">
        <v>4</v>
      </c>
      <c r="AK9" s="75">
        <v>7</v>
      </c>
      <c r="AL9" s="75">
        <v>6</v>
      </c>
      <c r="AM9" s="75">
        <v>16</v>
      </c>
      <c r="AN9" s="75">
        <v>12</v>
      </c>
      <c r="AO9" s="75">
        <v>4</v>
      </c>
      <c r="AP9" s="75"/>
      <c r="AQ9" s="75"/>
      <c r="AR9" s="75"/>
      <c r="AS9" s="75"/>
      <c r="AT9" s="75">
        <v>52</v>
      </c>
      <c r="AU9" s="75">
        <v>65</v>
      </c>
      <c r="AV9" s="75"/>
      <c r="AW9" s="75"/>
      <c r="AX9" s="75"/>
      <c r="AY9" s="75">
        <v>212</v>
      </c>
      <c r="AZ9" s="75"/>
      <c r="BA9" s="75">
        <v>185</v>
      </c>
      <c r="BB9" s="75"/>
      <c r="BC9" s="75"/>
      <c r="BD9" s="75"/>
      <c r="BE9" s="75"/>
      <c r="BF9" s="75"/>
      <c r="BG9" s="72"/>
      <c r="BH9" s="72">
        <v>0</v>
      </c>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row>
    <row r="10" spans="1:112" s="73" customFormat="1" ht="27.75" customHeight="1" x14ac:dyDescent="0.2">
      <c r="A10" s="72" t="s">
        <v>21</v>
      </c>
      <c r="B10" s="74">
        <v>6</v>
      </c>
      <c r="C10" s="72"/>
      <c r="D10" s="72"/>
      <c r="E10" s="72"/>
      <c r="F10" s="72"/>
      <c r="G10" s="72"/>
      <c r="H10" s="72"/>
      <c r="I10" s="72"/>
      <c r="J10" s="72"/>
      <c r="K10" s="72"/>
      <c r="L10" s="75"/>
      <c r="M10" s="75"/>
      <c r="N10" s="75"/>
      <c r="O10" s="75"/>
      <c r="P10" s="75"/>
      <c r="Q10" s="75"/>
      <c r="R10" s="75"/>
      <c r="S10" s="75"/>
      <c r="T10" s="75"/>
      <c r="U10" s="75"/>
      <c r="V10" s="75"/>
      <c r="W10" s="75"/>
      <c r="X10" s="75">
        <v>0</v>
      </c>
      <c r="Y10" s="75">
        <v>0</v>
      </c>
      <c r="Z10" s="75">
        <v>0</v>
      </c>
      <c r="AA10" s="75">
        <v>0</v>
      </c>
      <c r="AB10" s="75">
        <v>0</v>
      </c>
      <c r="AC10" s="75">
        <v>0</v>
      </c>
      <c r="AD10" s="75">
        <v>0</v>
      </c>
      <c r="AE10" s="75">
        <v>0</v>
      </c>
      <c r="AF10" s="75">
        <v>0</v>
      </c>
      <c r="AG10" s="75">
        <v>0</v>
      </c>
      <c r="AH10" s="75"/>
      <c r="AI10" s="75">
        <v>1</v>
      </c>
      <c r="AJ10" s="75">
        <v>1</v>
      </c>
      <c r="AK10" s="75">
        <v>0</v>
      </c>
      <c r="AL10" s="75">
        <v>0</v>
      </c>
      <c r="AM10" s="75">
        <v>0</v>
      </c>
      <c r="AN10" s="75">
        <v>2</v>
      </c>
      <c r="AO10" s="75"/>
      <c r="AP10" s="75">
        <v>13</v>
      </c>
      <c r="AQ10" s="75">
        <v>35</v>
      </c>
      <c r="AR10" s="75">
        <v>24</v>
      </c>
      <c r="AS10" s="75">
        <v>10</v>
      </c>
      <c r="AT10" s="75">
        <v>34</v>
      </c>
      <c r="AU10" s="75"/>
      <c r="AV10" s="75">
        <v>106</v>
      </c>
      <c r="AW10" s="75">
        <v>58</v>
      </c>
      <c r="AX10" s="75"/>
      <c r="AY10" s="75"/>
      <c r="AZ10" s="75"/>
      <c r="BA10" s="75"/>
      <c r="BB10" s="75"/>
      <c r="BC10" s="75"/>
      <c r="BD10" s="75"/>
      <c r="BE10" s="75"/>
      <c r="BF10" s="75"/>
      <c r="BG10" s="72"/>
      <c r="BH10" s="72">
        <v>0</v>
      </c>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row>
    <row r="11" spans="1:112" s="73" customFormat="1" ht="27.75" customHeight="1" x14ac:dyDescent="0.2">
      <c r="A11" s="72" t="s">
        <v>21</v>
      </c>
      <c r="B11" s="74">
        <v>7</v>
      </c>
      <c r="C11" s="72"/>
      <c r="D11" s="72"/>
      <c r="E11" s="72"/>
      <c r="F11" s="72"/>
      <c r="G11" s="72"/>
      <c r="H11" s="72"/>
      <c r="I11" s="72"/>
      <c r="J11" s="72"/>
      <c r="K11" s="72"/>
      <c r="L11" s="75"/>
      <c r="M11" s="75"/>
      <c r="N11" s="75"/>
      <c r="O11" s="75"/>
      <c r="P11" s="75"/>
      <c r="Q11" s="75"/>
      <c r="R11" s="75"/>
      <c r="S11" s="75"/>
      <c r="T11" s="75"/>
      <c r="U11" s="75"/>
      <c r="V11" s="75"/>
      <c r="W11" s="75"/>
      <c r="X11" s="75">
        <v>0</v>
      </c>
      <c r="Y11" s="75">
        <v>0</v>
      </c>
      <c r="Z11" s="75">
        <v>0</v>
      </c>
      <c r="AA11" s="75">
        <v>0</v>
      </c>
      <c r="AB11" s="75">
        <v>0</v>
      </c>
      <c r="AC11" s="75">
        <v>0</v>
      </c>
      <c r="AD11" s="75">
        <v>0</v>
      </c>
      <c r="AE11" s="75">
        <v>0</v>
      </c>
      <c r="AF11" s="75">
        <v>0</v>
      </c>
      <c r="AG11" s="75">
        <v>0</v>
      </c>
      <c r="AH11" s="75"/>
      <c r="AI11" s="75">
        <v>2</v>
      </c>
      <c r="AJ11" s="75">
        <v>5</v>
      </c>
      <c r="AK11" s="75">
        <v>2</v>
      </c>
      <c r="AL11" s="75">
        <v>3</v>
      </c>
      <c r="AM11" s="75">
        <v>0</v>
      </c>
      <c r="AN11" s="75">
        <v>5</v>
      </c>
      <c r="AO11" s="75"/>
      <c r="AP11" s="75">
        <v>3</v>
      </c>
      <c r="AQ11" s="75">
        <v>8</v>
      </c>
      <c r="AR11" s="75">
        <v>10</v>
      </c>
      <c r="AS11" s="75">
        <v>24</v>
      </c>
      <c r="AT11" s="75">
        <v>19</v>
      </c>
      <c r="AU11" s="75"/>
      <c r="AV11" s="75">
        <v>26</v>
      </c>
      <c r="AW11" s="75">
        <v>38</v>
      </c>
      <c r="AX11" s="75"/>
      <c r="AY11" s="75"/>
      <c r="AZ11" s="75"/>
      <c r="BA11" s="75"/>
      <c r="BB11" s="75"/>
      <c r="BC11" s="75"/>
      <c r="BD11" s="75"/>
      <c r="BE11" s="75"/>
      <c r="BF11" s="75"/>
      <c r="BG11" s="72"/>
      <c r="BH11" s="72">
        <v>0</v>
      </c>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row>
    <row r="12" spans="1:112" s="73" customFormat="1" ht="27.75" customHeight="1" x14ac:dyDescent="0.2">
      <c r="A12" s="72" t="s">
        <v>21</v>
      </c>
      <c r="B12" s="74">
        <v>8</v>
      </c>
      <c r="C12" s="72"/>
      <c r="D12" s="72"/>
      <c r="E12" s="72"/>
      <c r="F12" s="72"/>
      <c r="G12" s="72"/>
      <c r="H12" s="72"/>
      <c r="I12" s="72"/>
      <c r="J12" s="72"/>
      <c r="K12" s="72"/>
      <c r="L12" s="75"/>
      <c r="M12" s="75"/>
      <c r="N12" s="75"/>
      <c r="O12" s="75"/>
      <c r="P12" s="75"/>
      <c r="Q12" s="75"/>
      <c r="R12" s="75"/>
      <c r="S12" s="75"/>
      <c r="T12" s="75"/>
      <c r="U12" s="75"/>
      <c r="V12" s="75"/>
      <c r="W12" s="75"/>
      <c r="X12" s="75">
        <v>0</v>
      </c>
      <c r="Y12" s="75">
        <v>0</v>
      </c>
      <c r="Z12" s="75">
        <v>0</v>
      </c>
      <c r="AA12" s="75">
        <v>0</v>
      </c>
      <c r="AB12" s="75">
        <v>0</v>
      </c>
      <c r="AC12" s="75">
        <v>0</v>
      </c>
      <c r="AD12" s="75">
        <v>0</v>
      </c>
      <c r="AE12" s="75">
        <v>0</v>
      </c>
      <c r="AF12" s="75">
        <v>0</v>
      </c>
      <c r="AG12" s="75">
        <v>0</v>
      </c>
      <c r="AH12" s="75">
        <v>0</v>
      </c>
      <c r="AI12" s="75">
        <v>0</v>
      </c>
      <c r="AJ12" s="76">
        <v>0</v>
      </c>
      <c r="AK12" s="75">
        <v>0</v>
      </c>
      <c r="AL12" s="75">
        <v>2</v>
      </c>
      <c r="AM12" s="75">
        <v>6</v>
      </c>
      <c r="AN12" s="75">
        <v>31</v>
      </c>
      <c r="AO12" s="75"/>
      <c r="AP12" s="75">
        <v>50</v>
      </c>
      <c r="AQ12" s="75">
        <v>98</v>
      </c>
      <c r="AR12" s="75">
        <v>82</v>
      </c>
      <c r="AS12" s="75"/>
      <c r="AT12" s="75"/>
      <c r="AU12" s="75"/>
      <c r="AV12" s="75"/>
      <c r="AW12" s="75"/>
      <c r="AX12" s="75"/>
      <c r="AY12" s="75"/>
      <c r="AZ12" s="75"/>
      <c r="BA12" s="75"/>
      <c r="BB12" s="75"/>
      <c r="BC12" s="75"/>
      <c r="BD12" s="75"/>
      <c r="BE12" s="75"/>
      <c r="BF12" s="75"/>
      <c r="BG12" s="72"/>
      <c r="BH12" s="72">
        <v>0</v>
      </c>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row>
    <row r="13" spans="1:112" s="73" customFormat="1" ht="27.75" customHeight="1" x14ac:dyDescent="0.2">
      <c r="A13" s="72" t="s">
        <v>21</v>
      </c>
      <c r="B13" s="74">
        <v>9</v>
      </c>
      <c r="C13" s="72"/>
      <c r="D13" s="72"/>
      <c r="E13" s="72"/>
      <c r="F13" s="72"/>
      <c r="G13" s="72"/>
      <c r="H13" s="72"/>
      <c r="I13" s="72"/>
      <c r="J13" s="72"/>
      <c r="K13" s="72"/>
      <c r="L13" s="75"/>
      <c r="M13" s="75"/>
      <c r="N13" s="75"/>
      <c r="O13" s="75"/>
      <c r="P13" s="75"/>
      <c r="Q13" s="75"/>
      <c r="R13" s="75"/>
      <c r="S13" s="75"/>
      <c r="T13" s="75"/>
      <c r="U13" s="75"/>
      <c r="V13" s="75"/>
      <c r="W13" s="75"/>
      <c r="X13" s="75">
        <v>0</v>
      </c>
      <c r="Y13" s="75">
        <v>0</v>
      </c>
      <c r="Z13" s="75">
        <v>0</v>
      </c>
      <c r="AA13" s="75">
        <v>0</v>
      </c>
      <c r="AB13" s="75">
        <v>0</v>
      </c>
      <c r="AC13" s="75">
        <v>0</v>
      </c>
      <c r="AD13" s="75">
        <v>0</v>
      </c>
      <c r="AE13" s="75">
        <v>0</v>
      </c>
      <c r="AF13" s="75">
        <v>0</v>
      </c>
      <c r="AG13" s="75">
        <v>0</v>
      </c>
      <c r="AH13" s="75"/>
      <c r="AI13" s="75">
        <v>1</v>
      </c>
      <c r="AJ13" s="75">
        <v>1</v>
      </c>
      <c r="AK13" s="75">
        <v>4</v>
      </c>
      <c r="AL13" s="75">
        <v>0</v>
      </c>
      <c r="AM13" s="75">
        <v>3</v>
      </c>
      <c r="AN13" s="75">
        <v>19</v>
      </c>
      <c r="AO13" s="75"/>
      <c r="AP13" s="75">
        <v>27</v>
      </c>
      <c r="AQ13" s="75">
        <v>18</v>
      </c>
      <c r="AR13" s="75">
        <v>24</v>
      </c>
      <c r="AS13" s="75">
        <v>7</v>
      </c>
      <c r="AT13" s="75">
        <v>5</v>
      </c>
      <c r="AU13" s="75"/>
      <c r="AV13" s="75">
        <v>6</v>
      </c>
      <c r="AW13" s="75">
        <v>3</v>
      </c>
      <c r="AX13" s="75"/>
      <c r="AY13" s="75"/>
      <c r="AZ13" s="75"/>
      <c r="BA13" s="75"/>
      <c r="BB13" s="75"/>
      <c r="BC13" s="75"/>
      <c r="BD13" s="75"/>
      <c r="BE13" s="75"/>
      <c r="BF13" s="75"/>
      <c r="BG13" s="72"/>
      <c r="BH13" s="72">
        <v>0</v>
      </c>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row>
    <row r="14" spans="1:112" s="73" customFormat="1" ht="27.75" customHeight="1" x14ac:dyDescent="0.2">
      <c r="A14" s="72" t="s">
        <v>21</v>
      </c>
      <c r="B14" s="74">
        <v>10</v>
      </c>
      <c r="C14" s="72"/>
      <c r="D14" s="72"/>
      <c r="E14" s="72"/>
      <c r="F14" s="72"/>
      <c r="G14" s="72"/>
      <c r="H14" s="72"/>
      <c r="I14" s="72"/>
      <c r="J14" s="72"/>
      <c r="K14" s="72"/>
      <c r="L14" s="75"/>
      <c r="M14" s="75"/>
      <c r="N14" s="75"/>
      <c r="O14" s="75"/>
      <c r="P14" s="75"/>
      <c r="Q14" s="75"/>
      <c r="R14" s="75"/>
      <c r="S14" s="75"/>
      <c r="T14" s="75"/>
      <c r="U14" s="75"/>
      <c r="V14" s="75"/>
      <c r="W14" s="75"/>
      <c r="X14" s="75">
        <v>0</v>
      </c>
      <c r="Y14" s="75">
        <v>0</v>
      </c>
      <c r="Z14" s="75">
        <v>0</v>
      </c>
      <c r="AA14" s="75">
        <v>0</v>
      </c>
      <c r="AB14" s="75">
        <v>0</v>
      </c>
      <c r="AC14" s="75">
        <v>0</v>
      </c>
      <c r="AD14" s="75">
        <v>0</v>
      </c>
      <c r="AE14" s="75">
        <v>0</v>
      </c>
      <c r="AF14" s="75">
        <v>0</v>
      </c>
      <c r="AG14" s="75">
        <v>0</v>
      </c>
      <c r="AH14" s="75"/>
      <c r="AI14" s="75">
        <v>1</v>
      </c>
      <c r="AJ14" s="75">
        <v>1</v>
      </c>
      <c r="AK14" s="75">
        <v>2</v>
      </c>
      <c r="AL14" s="75">
        <v>1</v>
      </c>
      <c r="AM14" s="75">
        <v>0</v>
      </c>
      <c r="AN14" s="75">
        <v>5</v>
      </c>
      <c r="AO14" s="75"/>
      <c r="AP14" s="75">
        <v>14</v>
      </c>
      <c r="AQ14" s="75">
        <v>28</v>
      </c>
      <c r="AR14" s="75">
        <v>36</v>
      </c>
      <c r="AS14" s="75">
        <v>35</v>
      </c>
      <c r="AT14" s="75">
        <v>38</v>
      </c>
      <c r="AU14" s="75"/>
      <c r="AV14" s="75">
        <v>53</v>
      </c>
      <c r="AW14" s="75">
        <v>176</v>
      </c>
      <c r="AX14" s="75"/>
      <c r="AY14" s="75"/>
      <c r="AZ14" s="75"/>
      <c r="BA14" s="75"/>
      <c r="BB14" s="75"/>
      <c r="BC14" s="75"/>
      <c r="BD14" s="75"/>
      <c r="BE14" s="75"/>
      <c r="BF14" s="75"/>
      <c r="BG14" s="72"/>
      <c r="BH14" s="72">
        <v>0</v>
      </c>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row>
    <row r="15" spans="1:112" s="73" customFormat="1" ht="27.75" customHeight="1" x14ac:dyDescent="0.2">
      <c r="A15" s="72" t="s">
        <v>21</v>
      </c>
      <c r="B15" s="74">
        <v>11</v>
      </c>
      <c r="C15" s="72"/>
      <c r="D15" s="72"/>
      <c r="E15" s="72"/>
      <c r="F15" s="72"/>
      <c r="G15" s="72"/>
      <c r="H15" s="72"/>
      <c r="I15" s="72"/>
      <c r="J15" s="72"/>
      <c r="K15" s="72"/>
      <c r="L15" s="75"/>
      <c r="M15" s="75"/>
      <c r="N15" s="75"/>
      <c r="O15" s="75"/>
      <c r="P15" s="75"/>
      <c r="Q15" s="75"/>
      <c r="R15" s="75"/>
      <c r="S15" s="75"/>
      <c r="T15" s="75"/>
      <c r="U15" s="75"/>
      <c r="V15" s="75"/>
      <c r="W15" s="75"/>
      <c r="X15" s="75">
        <v>0</v>
      </c>
      <c r="Y15" s="75">
        <v>0</v>
      </c>
      <c r="Z15" s="75">
        <v>0</v>
      </c>
      <c r="AA15" s="75">
        <v>0</v>
      </c>
      <c r="AB15" s="75">
        <v>0</v>
      </c>
      <c r="AC15" s="75">
        <v>0</v>
      </c>
      <c r="AD15" s="75">
        <v>0</v>
      </c>
      <c r="AE15" s="75">
        <v>0</v>
      </c>
      <c r="AF15" s="75">
        <v>0</v>
      </c>
      <c r="AG15" s="75">
        <v>0</v>
      </c>
      <c r="AH15" s="75"/>
      <c r="AI15" s="75"/>
      <c r="AJ15" s="75"/>
      <c r="AK15" s="75">
        <v>7</v>
      </c>
      <c r="AL15" s="75">
        <v>1</v>
      </c>
      <c r="AM15" s="75">
        <v>1</v>
      </c>
      <c r="AN15" s="75">
        <v>19</v>
      </c>
      <c r="AO15" s="75"/>
      <c r="AP15" s="75">
        <v>85</v>
      </c>
      <c r="AQ15" s="75">
        <v>120</v>
      </c>
      <c r="AR15" s="75">
        <v>303</v>
      </c>
      <c r="AS15" s="75">
        <v>231</v>
      </c>
      <c r="AT15" s="75">
        <v>135</v>
      </c>
      <c r="AU15" s="75"/>
      <c r="AV15" s="75">
        <v>263</v>
      </c>
      <c r="AW15" s="75">
        <v>542</v>
      </c>
      <c r="AX15" s="75"/>
      <c r="AY15" s="75"/>
      <c r="AZ15" s="75"/>
      <c r="BA15" s="75"/>
      <c r="BB15" s="75"/>
      <c r="BC15" s="75"/>
      <c r="BD15" s="75"/>
      <c r="BE15" s="75"/>
      <c r="BF15" s="75"/>
      <c r="BG15" s="72"/>
      <c r="BH15" s="72">
        <v>0</v>
      </c>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row>
    <row r="16" spans="1:112" s="73" customFormat="1" ht="27.75" customHeight="1" x14ac:dyDescent="0.2">
      <c r="A16" s="72" t="s">
        <v>21</v>
      </c>
      <c r="B16" s="74">
        <v>12</v>
      </c>
      <c r="C16" s="72"/>
      <c r="D16" s="72"/>
      <c r="E16" s="72"/>
      <c r="F16" s="72"/>
      <c r="G16" s="72"/>
      <c r="H16" s="72"/>
      <c r="I16" s="72"/>
      <c r="J16" s="72"/>
      <c r="K16" s="72"/>
      <c r="L16" s="75"/>
      <c r="M16" s="75"/>
      <c r="N16" s="75"/>
      <c r="O16" s="75"/>
      <c r="P16" s="75"/>
      <c r="Q16" s="75"/>
      <c r="R16" s="75"/>
      <c r="S16" s="75"/>
      <c r="T16" s="75"/>
      <c r="U16" s="75"/>
      <c r="V16" s="75"/>
      <c r="W16" s="75"/>
      <c r="X16" s="75">
        <v>0</v>
      </c>
      <c r="Y16" s="75">
        <v>0</v>
      </c>
      <c r="Z16" s="75">
        <v>0</v>
      </c>
      <c r="AA16" s="75">
        <v>0</v>
      </c>
      <c r="AB16" s="75">
        <v>0</v>
      </c>
      <c r="AC16" s="75">
        <v>0</v>
      </c>
      <c r="AD16" s="75">
        <v>0</v>
      </c>
      <c r="AE16" s="75">
        <v>0</v>
      </c>
      <c r="AF16" s="75">
        <v>0</v>
      </c>
      <c r="AG16" s="75">
        <v>0</v>
      </c>
      <c r="AH16" s="75"/>
      <c r="AI16" s="75"/>
      <c r="AJ16" s="75"/>
      <c r="AK16" s="75">
        <v>3</v>
      </c>
      <c r="AL16" s="75">
        <v>3</v>
      </c>
      <c r="AM16" s="75">
        <v>2</v>
      </c>
      <c r="AN16" s="75">
        <v>4</v>
      </c>
      <c r="AO16" s="75"/>
      <c r="AP16" s="75">
        <v>2</v>
      </c>
      <c r="AQ16" s="75">
        <v>7</v>
      </c>
      <c r="AR16" s="75">
        <v>8</v>
      </c>
      <c r="AS16" s="75">
        <v>11</v>
      </c>
      <c r="AT16" s="75">
        <v>12</v>
      </c>
      <c r="AU16" s="75"/>
      <c r="AV16" s="75">
        <v>11</v>
      </c>
      <c r="AW16" s="75">
        <v>9</v>
      </c>
      <c r="AX16" s="75"/>
      <c r="AY16" s="75"/>
      <c r="AZ16" s="75"/>
      <c r="BA16" s="75"/>
      <c r="BB16" s="75"/>
      <c r="BC16" s="75"/>
      <c r="BD16" s="75"/>
      <c r="BE16" s="75"/>
      <c r="BF16" s="75"/>
      <c r="BG16" s="72"/>
      <c r="BH16" s="72">
        <v>0</v>
      </c>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row>
    <row r="17" spans="1:112" s="73" customFormat="1" ht="27.75" customHeight="1" x14ac:dyDescent="0.2">
      <c r="A17" s="72" t="s">
        <v>21</v>
      </c>
      <c r="B17" s="74">
        <v>13</v>
      </c>
      <c r="C17" s="72"/>
      <c r="D17" s="72"/>
      <c r="E17" s="72"/>
      <c r="F17" s="72"/>
      <c r="G17" s="72"/>
      <c r="H17" s="72"/>
      <c r="I17" s="72"/>
      <c r="J17" s="72"/>
      <c r="K17" s="72"/>
      <c r="L17" s="75"/>
      <c r="M17" s="75"/>
      <c r="N17" s="75"/>
      <c r="O17" s="75"/>
      <c r="P17" s="75"/>
      <c r="Q17" s="75"/>
      <c r="R17" s="75"/>
      <c r="S17" s="75"/>
      <c r="T17" s="75"/>
      <c r="U17" s="75"/>
      <c r="V17" s="75"/>
      <c r="W17" s="75"/>
      <c r="X17" s="75">
        <v>0</v>
      </c>
      <c r="Y17" s="75">
        <v>0</v>
      </c>
      <c r="Z17" s="75">
        <v>0</v>
      </c>
      <c r="AA17" s="75">
        <v>0</v>
      </c>
      <c r="AB17" s="75">
        <v>0</v>
      </c>
      <c r="AC17" s="75">
        <v>0</v>
      </c>
      <c r="AD17" s="75">
        <v>0</v>
      </c>
      <c r="AE17" s="75">
        <v>0</v>
      </c>
      <c r="AF17" s="75">
        <v>0</v>
      </c>
      <c r="AG17" s="75">
        <v>0</v>
      </c>
      <c r="AH17" s="75"/>
      <c r="AI17" s="75">
        <v>1</v>
      </c>
      <c r="AJ17" s="75"/>
      <c r="AK17" s="75"/>
      <c r="AL17" s="75">
        <v>4</v>
      </c>
      <c r="AM17" s="75">
        <v>3</v>
      </c>
      <c r="AN17" s="75">
        <v>8</v>
      </c>
      <c r="AO17" s="75">
        <v>0</v>
      </c>
      <c r="AP17" s="75">
        <v>3</v>
      </c>
      <c r="AQ17" s="75"/>
      <c r="AR17" s="75"/>
      <c r="AS17" s="75"/>
      <c r="AT17" s="75"/>
      <c r="AU17" s="75">
        <v>50</v>
      </c>
      <c r="AV17" s="75">
        <v>12</v>
      </c>
      <c r="AW17" s="75">
        <v>14</v>
      </c>
      <c r="AX17" s="75"/>
      <c r="AY17" s="75">
        <v>84</v>
      </c>
      <c r="AZ17" s="75"/>
      <c r="BA17" s="75"/>
      <c r="BB17" s="75"/>
      <c r="BC17" s="75"/>
      <c r="BD17" s="75"/>
      <c r="BE17" s="75"/>
      <c r="BF17" s="75"/>
      <c r="BG17" s="72"/>
      <c r="BH17" s="72">
        <v>0</v>
      </c>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row>
    <row r="18" spans="1:112" s="73" customFormat="1" ht="27.75" customHeight="1" x14ac:dyDescent="0.2">
      <c r="A18" s="72" t="s">
        <v>21</v>
      </c>
      <c r="B18" s="74">
        <v>14</v>
      </c>
      <c r="C18" s="72"/>
      <c r="D18" s="72"/>
      <c r="E18" s="72"/>
      <c r="F18" s="72"/>
      <c r="G18" s="72"/>
      <c r="H18" s="72"/>
      <c r="I18" s="72"/>
      <c r="J18" s="72"/>
      <c r="K18" s="72"/>
      <c r="L18" s="75"/>
      <c r="M18" s="75"/>
      <c r="N18" s="75"/>
      <c r="O18" s="75"/>
      <c r="P18" s="75"/>
      <c r="Q18" s="75"/>
      <c r="R18" s="75"/>
      <c r="S18" s="75"/>
      <c r="T18" s="75"/>
      <c r="U18" s="75"/>
      <c r="V18" s="75"/>
      <c r="W18" s="75"/>
      <c r="X18" s="75">
        <v>0</v>
      </c>
      <c r="Y18" s="75">
        <v>0</v>
      </c>
      <c r="Z18" s="75">
        <v>0</v>
      </c>
      <c r="AA18" s="75">
        <v>0</v>
      </c>
      <c r="AB18" s="75">
        <v>0</v>
      </c>
      <c r="AC18" s="75">
        <v>0</v>
      </c>
      <c r="AD18" s="75">
        <v>0</v>
      </c>
      <c r="AE18" s="75">
        <v>0</v>
      </c>
      <c r="AF18" s="75">
        <v>0</v>
      </c>
      <c r="AG18" s="75">
        <v>0</v>
      </c>
      <c r="AH18" s="75"/>
      <c r="AI18" s="75">
        <v>2</v>
      </c>
      <c r="AJ18" s="75">
        <v>1</v>
      </c>
      <c r="AK18" s="75">
        <v>6</v>
      </c>
      <c r="AL18" s="75">
        <v>3</v>
      </c>
      <c r="AM18" s="75">
        <v>20</v>
      </c>
      <c r="AN18" s="75">
        <v>16</v>
      </c>
      <c r="AO18" s="75">
        <v>5</v>
      </c>
      <c r="AP18" s="75">
        <v>24</v>
      </c>
      <c r="AQ18" s="75">
        <v>12</v>
      </c>
      <c r="AR18" s="75">
        <v>6</v>
      </c>
      <c r="AS18" s="75">
        <v>10</v>
      </c>
      <c r="AT18" s="75">
        <v>14</v>
      </c>
      <c r="AU18" s="75">
        <v>7</v>
      </c>
      <c r="AV18" s="75"/>
      <c r="AW18" s="75">
        <v>25</v>
      </c>
      <c r="AX18" s="75"/>
      <c r="AY18" s="75">
        <v>34</v>
      </c>
      <c r="AZ18" s="75"/>
      <c r="BA18" s="75">
        <v>48</v>
      </c>
      <c r="BB18" s="75"/>
      <c r="BC18" s="75"/>
      <c r="BD18" s="75"/>
      <c r="BE18" s="75"/>
      <c r="BF18" s="75"/>
      <c r="BG18" s="72"/>
      <c r="BH18" s="72">
        <v>0</v>
      </c>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row>
    <row r="19" spans="1:112" s="73" customFormat="1" ht="27.75" customHeight="1" x14ac:dyDescent="0.2">
      <c r="A19" s="72" t="s">
        <v>21</v>
      </c>
      <c r="B19" s="74">
        <v>15</v>
      </c>
      <c r="C19" s="72"/>
      <c r="D19" s="72"/>
      <c r="E19" s="72"/>
      <c r="F19" s="72"/>
      <c r="G19" s="72"/>
      <c r="H19" s="72"/>
      <c r="I19" s="72"/>
      <c r="J19" s="72"/>
      <c r="K19" s="72"/>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v>7</v>
      </c>
      <c r="AR19" s="75">
        <v>8</v>
      </c>
      <c r="AS19" s="75">
        <v>5</v>
      </c>
      <c r="AT19" s="72">
        <v>8</v>
      </c>
      <c r="AU19" s="72"/>
      <c r="AV19" s="72">
        <v>5</v>
      </c>
      <c r="AW19" s="72">
        <v>5</v>
      </c>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row>
    <row r="20" spans="1:112" s="73" customFormat="1" ht="27.75" customHeight="1" x14ac:dyDescent="0.2">
      <c r="A20" s="72" t="s">
        <v>21</v>
      </c>
      <c r="B20" s="74">
        <v>16</v>
      </c>
      <c r="C20" s="72"/>
      <c r="D20" s="72"/>
      <c r="E20" s="72"/>
      <c r="F20" s="72"/>
      <c r="G20" s="72"/>
      <c r="H20" s="72"/>
      <c r="I20" s="72"/>
      <c r="J20" s="72"/>
      <c r="K20" s="72"/>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v>31</v>
      </c>
      <c r="AT20" s="72">
        <v>35</v>
      </c>
      <c r="AU20" s="72"/>
      <c r="AV20" s="72">
        <v>26</v>
      </c>
      <c r="AW20" s="72">
        <v>3</v>
      </c>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row>
    <row r="21" spans="1:112" s="73" customFormat="1" ht="27.75" customHeight="1" x14ac:dyDescent="0.2">
      <c r="A21" s="72" t="s">
        <v>21</v>
      </c>
      <c r="B21" s="74">
        <v>17</v>
      </c>
      <c r="C21" s="72"/>
      <c r="D21" s="72"/>
      <c r="E21" s="72"/>
      <c r="F21" s="72"/>
      <c r="G21" s="72"/>
      <c r="H21" s="72"/>
      <c r="I21" s="72"/>
      <c r="J21" s="72"/>
      <c r="K21" s="72"/>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v>10</v>
      </c>
      <c r="AR21" s="75">
        <v>5</v>
      </c>
      <c r="AS21" s="75">
        <v>6</v>
      </c>
      <c r="AT21" s="72">
        <v>4</v>
      </c>
      <c r="AU21" s="72"/>
      <c r="AV21" s="72">
        <v>4</v>
      </c>
      <c r="AW21" s="72">
        <v>28</v>
      </c>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row>
    <row r="22" spans="1:112" s="73" customFormat="1" ht="27.75" customHeight="1" x14ac:dyDescent="0.2">
      <c r="A22" s="72" t="s">
        <v>21</v>
      </c>
      <c r="B22" s="74">
        <v>1</v>
      </c>
      <c r="C22" s="72" t="s">
        <v>25</v>
      </c>
      <c r="D22" s="72"/>
      <c r="E22" s="105" t="s">
        <v>201</v>
      </c>
      <c r="F22" s="72"/>
      <c r="G22" s="77" t="s">
        <v>142</v>
      </c>
      <c r="H22" s="72"/>
      <c r="I22" s="72"/>
      <c r="J22" s="72"/>
      <c r="K22" s="72"/>
      <c r="L22" s="75"/>
      <c r="M22" s="75"/>
      <c r="N22" s="75"/>
      <c r="O22" s="75"/>
      <c r="P22" s="75"/>
      <c r="Q22" s="75"/>
      <c r="R22" s="75"/>
      <c r="S22" s="75"/>
      <c r="T22" s="75"/>
      <c r="U22" s="75"/>
      <c r="V22" s="75"/>
      <c r="W22" s="75"/>
      <c r="X22" s="75"/>
      <c r="Y22" s="75"/>
      <c r="Z22" s="75"/>
      <c r="AA22" s="75"/>
      <c r="AB22" s="75"/>
      <c r="AC22" s="75"/>
      <c r="AD22" s="75"/>
      <c r="AE22" s="75"/>
      <c r="AF22" s="75"/>
      <c r="AG22" s="75"/>
      <c r="AH22" s="75"/>
      <c r="AI22" s="72"/>
      <c r="AJ22" s="72"/>
      <c r="AK22" s="72"/>
      <c r="AL22" s="72"/>
      <c r="AM22" s="72"/>
      <c r="AN22" s="72">
        <v>0</v>
      </c>
      <c r="AO22" s="72">
        <v>0</v>
      </c>
      <c r="AP22" s="72">
        <v>0</v>
      </c>
      <c r="AQ22" s="72">
        <v>0</v>
      </c>
      <c r="AR22" s="75"/>
      <c r="AS22" s="75"/>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row>
    <row r="23" spans="1:112" s="73" customFormat="1" ht="27.75" customHeight="1" x14ac:dyDescent="0.2">
      <c r="A23" s="72" t="s">
        <v>21</v>
      </c>
      <c r="B23" s="74">
        <v>2</v>
      </c>
      <c r="C23" s="72" t="s">
        <v>25</v>
      </c>
      <c r="D23" s="72"/>
      <c r="E23" s="105" t="s">
        <v>201</v>
      </c>
      <c r="F23" s="72"/>
      <c r="G23" s="77" t="s">
        <v>144</v>
      </c>
      <c r="H23" s="72"/>
      <c r="I23" s="72"/>
      <c r="J23" s="72"/>
      <c r="K23" s="72"/>
      <c r="L23" s="75"/>
      <c r="M23" s="75"/>
      <c r="N23" s="75"/>
      <c r="O23" s="75"/>
      <c r="P23" s="75"/>
      <c r="Q23" s="75"/>
      <c r="R23" s="75"/>
      <c r="S23" s="75"/>
      <c r="T23" s="75"/>
      <c r="U23" s="75"/>
      <c r="V23" s="75"/>
      <c r="W23" s="75"/>
      <c r="X23" s="75"/>
      <c r="Y23" s="75"/>
      <c r="Z23" s="75"/>
      <c r="AA23" s="75"/>
      <c r="AB23" s="75"/>
      <c r="AC23" s="75"/>
      <c r="AD23" s="75"/>
      <c r="AE23" s="75"/>
      <c r="AF23" s="75"/>
      <c r="AG23" s="75"/>
      <c r="AH23" s="75"/>
      <c r="AI23" s="72"/>
      <c r="AJ23" s="72"/>
      <c r="AK23" s="72"/>
      <c r="AL23" s="72"/>
      <c r="AM23" s="72"/>
      <c r="AN23" s="72">
        <v>0</v>
      </c>
      <c r="AO23" s="72">
        <v>3</v>
      </c>
      <c r="AP23" s="72">
        <v>4</v>
      </c>
      <c r="AQ23" s="72">
        <v>2</v>
      </c>
      <c r="AR23" s="75"/>
      <c r="AS23" s="75"/>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row>
    <row r="24" spans="1:112" s="73" customFormat="1" ht="27.75" customHeight="1" x14ac:dyDescent="0.2">
      <c r="A24" s="72" t="s">
        <v>21</v>
      </c>
      <c r="B24" s="74">
        <v>3</v>
      </c>
      <c r="C24" s="72" t="s">
        <v>145</v>
      </c>
      <c r="D24" s="72"/>
      <c r="E24" s="105" t="s">
        <v>201</v>
      </c>
      <c r="F24" s="72"/>
      <c r="G24" s="77" t="s">
        <v>27</v>
      </c>
      <c r="H24" s="72"/>
      <c r="I24" s="72"/>
      <c r="J24" s="72"/>
      <c r="K24" s="72"/>
      <c r="L24" s="75"/>
      <c r="M24" s="75"/>
      <c r="N24" s="75"/>
      <c r="O24" s="75"/>
      <c r="P24" s="75"/>
      <c r="Q24" s="75"/>
      <c r="R24" s="75"/>
      <c r="S24" s="75"/>
      <c r="T24" s="75"/>
      <c r="U24" s="75"/>
      <c r="V24" s="75"/>
      <c r="W24" s="75"/>
      <c r="X24" s="75"/>
      <c r="Y24" s="75"/>
      <c r="Z24" s="75"/>
      <c r="AA24" s="75"/>
      <c r="AB24" s="75"/>
      <c r="AC24" s="75"/>
      <c r="AD24" s="75"/>
      <c r="AE24" s="75"/>
      <c r="AF24" s="75"/>
      <c r="AG24" s="75"/>
      <c r="AH24" s="75"/>
      <c r="AI24" s="75">
        <v>0</v>
      </c>
      <c r="AJ24" s="75">
        <v>0</v>
      </c>
      <c r="AK24" s="75">
        <v>0</v>
      </c>
      <c r="AL24" s="75">
        <v>1</v>
      </c>
      <c r="AM24" s="75">
        <v>0</v>
      </c>
      <c r="AN24" s="75">
        <v>24</v>
      </c>
      <c r="AO24" s="75">
        <v>36</v>
      </c>
      <c r="AP24" s="75"/>
      <c r="AQ24" s="75"/>
      <c r="AR24" s="75"/>
      <c r="AS24" s="75"/>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row>
    <row r="25" spans="1:112" s="73" customFormat="1" ht="27.75" customHeight="1" x14ac:dyDescent="0.2">
      <c r="A25" s="72" t="s">
        <v>21</v>
      </c>
      <c r="B25" s="74">
        <v>4</v>
      </c>
      <c r="C25" s="72" t="s">
        <v>25</v>
      </c>
      <c r="D25" s="72"/>
      <c r="E25" s="105" t="s">
        <v>201</v>
      </c>
      <c r="F25" s="72"/>
      <c r="G25" s="77" t="s">
        <v>27</v>
      </c>
      <c r="H25" s="72"/>
      <c r="I25" s="72"/>
      <c r="J25" s="72"/>
      <c r="K25" s="72"/>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v>20</v>
      </c>
      <c r="AO25" s="75">
        <v>70</v>
      </c>
      <c r="AP25" s="75">
        <v>259</v>
      </c>
      <c r="AQ25" s="75">
        <v>252</v>
      </c>
      <c r="AR25" s="75"/>
      <c r="AS25" s="75"/>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row>
    <row r="26" spans="1:112" s="73" customFormat="1" ht="27.75" customHeight="1" x14ac:dyDescent="0.2">
      <c r="A26" s="72" t="s">
        <v>21</v>
      </c>
      <c r="B26" s="74">
        <v>5</v>
      </c>
      <c r="C26" s="72" t="s">
        <v>145</v>
      </c>
      <c r="D26" s="72"/>
      <c r="E26" s="105" t="s">
        <v>201</v>
      </c>
      <c r="F26" s="72"/>
      <c r="G26" s="72" t="s">
        <v>143</v>
      </c>
      <c r="H26" s="72"/>
      <c r="I26" s="72"/>
      <c r="J26" s="72"/>
      <c r="K26" s="72"/>
      <c r="L26" s="75"/>
      <c r="M26" s="75"/>
      <c r="N26" s="75"/>
      <c r="O26" s="75"/>
      <c r="P26" s="75"/>
      <c r="Q26" s="75"/>
      <c r="R26" s="75"/>
      <c r="S26" s="75"/>
      <c r="T26" s="75"/>
      <c r="U26" s="75"/>
      <c r="V26" s="75"/>
      <c r="W26" s="75"/>
      <c r="X26" s="75"/>
      <c r="Y26" s="75"/>
      <c r="Z26" s="75"/>
      <c r="AA26" s="75"/>
      <c r="AB26" s="75"/>
      <c r="AC26" s="75"/>
      <c r="AD26" s="75"/>
      <c r="AE26" s="75"/>
      <c r="AF26" s="75"/>
      <c r="AG26" s="75"/>
      <c r="AH26" s="75"/>
      <c r="AI26" s="75">
        <v>0</v>
      </c>
      <c r="AJ26" s="75">
        <v>0</v>
      </c>
      <c r="AK26" s="75">
        <v>0</v>
      </c>
      <c r="AL26" s="75">
        <v>0</v>
      </c>
      <c r="AM26" s="75">
        <v>1</v>
      </c>
      <c r="AN26" s="73">
        <v>14</v>
      </c>
      <c r="AO26" s="75">
        <v>13</v>
      </c>
      <c r="AP26" s="75"/>
      <c r="AQ26" s="75"/>
      <c r="AR26" s="75"/>
      <c r="AS26" s="75"/>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row>
    <row r="27" spans="1:112" s="73" customFormat="1" ht="27.75" customHeight="1" x14ac:dyDescent="0.2">
      <c r="A27" s="72" t="s">
        <v>21</v>
      </c>
      <c r="B27" s="74">
        <v>6</v>
      </c>
      <c r="C27" s="72" t="s">
        <v>25</v>
      </c>
      <c r="D27" s="72"/>
      <c r="E27" s="105" t="s">
        <v>201</v>
      </c>
      <c r="F27" s="72"/>
      <c r="G27" s="72" t="s">
        <v>143</v>
      </c>
      <c r="H27" s="72"/>
      <c r="I27" s="72"/>
      <c r="J27" s="72"/>
      <c r="K27" s="72"/>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v>12</v>
      </c>
      <c r="AO27" s="75">
        <v>18</v>
      </c>
      <c r="AP27" s="75">
        <v>39</v>
      </c>
      <c r="AQ27" s="75">
        <v>81</v>
      </c>
      <c r="AR27" s="75"/>
      <c r="AS27" s="75"/>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row>
    <row r="28" spans="1:112" s="73" customFormat="1" ht="27.75" customHeight="1" x14ac:dyDescent="0.2">
      <c r="A28" s="72" t="s">
        <v>21</v>
      </c>
      <c r="B28" s="74">
        <v>7</v>
      </c>
      <c r="C28" s="72" t="s">
        <v>25</v>
      </c>
      <c r="D28" s="72"/>
      <c r="E28" s="105" t="s">
        <v>201</v>
      </c>
      <c r="F28" s="72"/>
      <c r="G28" s="72" t="s">
        <v>146</v>
      </c>
      <c r="H28" s="72"/>
      <c r="I28" s="72"/>
      <c r="J28" s="72"/>
      <c r="K28" s="72"/>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v>1</v>
      </c>
      <c r="AO28" s="75">
        <v>9</v>
      </c>
      <c r="AP28" s="75">
        <v>10</v>
      </c>
      <c r="AQ28" s="75">
        <v>15</v>
      </c>
      <c r="AR28" s="75"/>
      <c r="AS28" s="75"/>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row>
    <row r="29" spans="1:112" s="73" customFormat="1" ht="27.75" customHeight="1" x14ac:dyDescent="0.2">
      <c r="A29" s="72" t="s">
        <v>21</v>
      </c>
      <c r="B29" s="74">
        <v>8</v>
      </c>
      <c r="C29" s="72" t="s">
        <v>25</v>
      </c>
      <c r="D29" s="72"/>
      <c r="E29" s="105" t="s">
        <v>201</v>
      </c>
      <c r="F29" s="72"/>
      <c r="G29" s="72" t="s">
        <v>147</v>
      </c>
      <c r="H29" s="72"/>
      <c r="I29" s="72"/>
      <c r="J29" s="72"/>
      <c r="K29" s="72"/>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6"/>
      <c r="AK29" s="75"/>
      <c r="AL29" s="75"/>
      <c r="AM29" s="75"/>
      <c r="AN29" s="75">
        <v>0</v>
      </c>
      <c r="AO29" s="75">
        <v>0</v>
      </c>
      <c r="AP29" s="75">
        <v>3</v>
      </c>
      <c r="AQ29" s="75">
        <v>3</v>
      </c>
      <c r="AR29" s="75"/>
      <c r="AS29" s="75"/>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row>
    <row r="30" spans="1:112" s="73" customFormat="1" ht="27.75" customHeight="1" x14ac:dyDescent="0.2">
      <c r="A30" s="72" t="s">
        <v>21</v>
      </c>
      <c r="B30" s="74">
        <v>9</v>
      </c>
      <c r="C30" s="72" t="s">
        <v>25</v>
      </c>
      <c r="D30" s="72"/>
      <c r="E30" s="105" t="s">
        <v>201</v>
      </c>
      <c r="F30" s="72"/>
      <c r="G30" s="72" t="s">
        <v>148</v>
      </c>
      <c r="H30" s="72"/>
      <c r="I30" s="72"/>
      <c r="J30" s="72"/>
      <c r="K30" s="72"/>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v>9</v>
      </c>
      <c r="AO30" s="75"/>
      <c r="AP30" s="75">
        <v>75</v>
      </c>
      <c r="AQ30" s="75">
        <v>74</v>
      </c>
      <c r="AR30" s="75"/>
      <c r="AS30" s="75"/>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row>
    <row r="31" spans="1:112" s="73" customFormat="1" ht="27.75" customHeight="1" x14ac:dyDescent="0.2">
      <c r="A31" s="72" t="s">
        <v>21</v>
      </c>
      <c r="B31" s="74">
        <v>10</v>
      </c>
      <c r="C31" s="72" t="s">
        <v>25</v>
      </c>
      <c r="D31" s="72"/>
      <c r="E31" s="105" t="s">
        <v>201</v>
      </c>
      <c r="F31" s="72"/>
      <c r="G31" s="72" t="s">
        <v>149</v>
      </c>
      <c r="H31" s="72"/>
      <c r="I31" s="72"/>
      <c r="J31" s="72"/>
      <c r="K31" s="72"/>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v>6</v>
      </c>
      <c r="AO31" s="75">
        <v>9</v>
      </c>
      <c r="AP31" s="75">
        <v>9</v>
      </c>
      <c r="AQ31" s="75">
        <v>51</v>
      </c>
      <c r="AR31" s="75"/>
      <c r="AS31" s="75"/>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row>
    <row r="32" spans="1:112" ht="27.75" customHeight="1" x14ac:dyDescent="0.2">
      <c r="A32" s="72" t="s">
        <v>21</v>
      </c>
      <c r="B32" s="74">
        <v>11</v>
      </c>
      <c r="C32" s="72" t="s">
        <v>25</v>
      </c>
      <c r="D32" s="72"/>
      <c r="E32" s="105" t="s">
        <v>201</v>
      </c>
      <c r="F32" s="72"/>
      <c r="G32" s="72" t="s">
        <v>150</v>
      </c>
      <c r="H32" s="65"/>
      <c r="I32" s="65"/>
      <c r="J32" s="65"/>
      <c r="K32" s="65"/>
      <c r="L32" s="71"/>
      <c r="M32" s="71"/>
      <c r="N32" s="71"/>
      <c r="O32" s="71"/>
      <c r="P32" s="71"/>
      <c r="Q32" s="71"/>
      <c r="R32" s="71"/>
      <c r="S32" s="71"/>
      <c r="T32" s="71"/>
      <c r="U32" s="71"/>
      <c r="V32" s="71"/>
      <c r="W32" s="71"/>
      <c r="X32" s="71"/>
      <c r="Y32" s="71"/>
      <c r="Z32" s="71"/>
      <c r="AA32" s="71"/>
      <c r="AB32" s="71"/>
      <c r="AC32" s="71"/>
      <c r="AD32" s="71"/>
      <c r="AE32" s="71"/>
      <c r="AF32" s="71"/>
      <c r="AG32" s="71"/>
      <c r="AH32" s="71"/>
      <c r="AI32" s="75"/>
      <c r="AJ32" s="75"/>
      <c r="AK32" s="75"/>
      <c r="AL32" s="75"/>
      <c r="AM32" s="75"/>
      <c r="AN32" s="75">
        <v>7</v>
      </c>
      <c r="AO32" s="75">
        <v>25</v>
      </c>
      <c r="AP32" s="75">
        <v>107</v>
      </c>
      <c r="AQ32" s="75">
        <v>223</v>
      </c>
      <c r="AR32" s="71"/>
      <c r="AS32" s="71"/>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row>
    <row r="33" spans="1:112" ht="15.75" customHeight="1" x14ac:dyDescent="0.2">
      <c r="A33" s="65"/>
      <c r="B33" s="63"/>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row>
    <row r="34" spans="1:112" ht="15.75" customHeight="1" x14ac:dyDescent="0.2">
      <c r="A34" s="65"/>
      <c r="B34" s="63"/>
      <c r="C34" s="65"/>
      <c r="D34" s="65"/>
      <c r="E34" s="65"/>
      <c r="F34" s="65"/>
      <c r="G34" s="65"/>
      <c r="H34" s="65"/>
      <c r="I34" s="65" t="s">
        <v>133</v>
      </c>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row>
    <row r="35" spans="1:112" ht="12.75" x14ac:dyDescent="0.2">
      <c r="A35" s="65"/>
      <c r="B35" s="63"/>
      <c r="C35" s="65"/>
      <c r="D35" s="65"/>
      <c r="E35" s="65"/>
      <c r="F35" s="65"/>
      <c r="G35" s="65"/>
      <c r="H35" s="65"/>
      <c r="I35" s="65">
        <f>SUM(I5:I32)</f>
        <v>0</v>
      </c>
      <c r="J35" s="255">
        <f t="shared" ref="J35:BH35" si="0">SUM(J5:J32)</f>
        <v>0</v>
      </c>
      <c r="K35" s="255">
        <f t="shared" si="0"/>
        <v>0</v>
      </c>
      <c r="L35" s="255">
        <f t="shared" si="0"/>
        <v>0</v>
      </c>
      <c r="M35" s="255">
        <f t="shared" si="0"/>
        <v>0</v>
      </c>
      <c r="N35" s="255">
        <f t="shared" si="0"/>
        <v>0</v>
      </c>
      <c r="O35" s="255">
        <f t="shared" si="0"/>
        <v>0</v>
      </c>
      <c r="P35" s="255">
        <f t="shared" si="0"/>
        <v>0</v>
      </c>
      <c r="Q35" s="255">
        <f t="shared" si="0"/>
        <v>0</v>
      </c>
      <c r="R35" s="255">
        <f t="shared" si="0"/>
        <v>0</v>
      </c>
      <c r="S35" s="255">
        <f t="shared" si="0"/>
        <v>0</v>
      </c>
      <c r="T35" s="255">
        <f t="shared" si="0"/>
        <v>0</v>
      </c>
      <c r="U35" s="255">
        <f t="shared" si="0"/>
        <v>0</v>
      </c>
      <c r="V35" s="255">
        <f t="shared" si="0"/>
        <v>0</v>
      </c>
      <c r="W35" s="255">
        <f t="shared" si="0"/>
        <v>0</v>
      </c>
      <c r="X35" s="255">
        <f t="shared" si="0"/>
        <v>0</v>
      </c>
      <c r="Y35" s="255">
        <f t="shared" si="0"/>
        <v>0</v>
      </c>
      <c r="Z35" s="255">
        <f t="shared" si="0"/>
        <v>0</v>
      </c>
      <c r="AA35" s="255">
        <f t="shared" si="0"/>
        <v>0</v>
      </c>
      <c r="AB35" s="255">
        <f t="shared" si="0"/>
        <v>0</v>
      </c>
      <c r="AC35" s="255">
        <f t="shared" si="0"/>
        <v>0</v>
      </c>
      <c r="AD35" s="255">
        <f t="shared" si="0"/>
        <v>0</v>
      </c>
      <c r="AE35" s="255">
        <f t="shared" si="0"/>
        <v>0</v>
      </c>
      <c r="AF35" s="255">
        <f t="shared" si="0"/>
        <v>0</v>
      </c>
      <c r="AG35" s="255">
        <f t="shared" si="0"/>
        <v>0</v>
      </c>
      <c r="AH35" s="255">
        <f t="shared" si="0"/>
        <v>1</v>
      </c>
      <c r="AI35" s="255">
        <f t="shared" si="0"/>
        <v>18</v>
      </c>
      <c r="AJ35" s="255">
        <f t="shared" si="0"/>
        <v>15</v>
      </c>
      <c r="AK35" s="255">
        <f t="shared" si="0"/>
        <v>39</v>
      </c>
      <c r="AL35" s="255">
        <f t="shared" si="0"/>
        <v>42</v>
      </c>
      <c r="AM35" s="255">
        <f t="shared" si="0"/>
        <v>69</v>
      </c>
      <c r="AN35" s="255">
        <f t="shared" si="0"/>
        <v>243</v>
      </c>
      <c r="AO35" s="255">
        <f t="shared" si="0"/>
        <v>243</v>
      </c>
      <c r="AP35" s="255">
        <f t="shared" si="0"/>
        <v>840</v>
      </c>
      <c r="AQ35" s="255">
        <f t="shared" si="0"/>
        <v>1044</v>
      </c>
      <c r="AR35" s="255">
        <f t="shared" si="0"/>
        <v>506</v>
      </c>
      <c r="AS35" s="255">
        <f t="shared" si="0"/>
        <v>370</v>
      </c>
      <c r="AT35" s="255">
        <f t="shared" si="0"/>
        <v>564</v>
      </c>
      <c r="AU35" s="255">
        <f t="shared" si="0"/>
        <v>334</v>
      </c>
      <c r="AV35" s="255">
        <f t="shared" si="0"/>
        <v>512</v>
      </c>
      <c r="AW35" s="255">
        <f t="shared" si="0"/>
        <v>1227</v>
      </c>
      <c r="AX35" s="255">
        <f t="shared" si="0"/>
        <v>0</v>
      </c>
      <c r="AY35" s="255">
        <f t="shared" si="0"/>
        <v>659</v>
      </c>
      <c r="AZ35" s="255">
        <f t="shared" si="0"/>
        <v>0</v>
      </c>
      <c r="BA35" s="255">
        <f t="shared" si="0"/>
        <v>536</v>
      </c>
      <c r="BB35" s="255">
        <f t="shared" si="0"/>
        <v>0</v>
      </c>
      <c r="BC35" s="255">
        <f t="shared" si="0"/>
        <v>0</v>
      </c>
      <c r="BD35" s="255">
        <f t="shared" si="0"/>
        <v>0</v>
      </c>
      <c r="BE35" s="255">
        <f t="shared" si="0"/>
        <v>0</v>
      </c>
      <c r="BF35" s="255">
        <f t="shared" si="0"/>
        <v>0</v>
      </c>
      <c r="BG35" s="255">
        <f t="shared" si="0"/>
        <v>0</v>
      </c>
      <c r="BH35" s="255">
        <f t="shared" si="0"/>
        <v>0</v>
      </c>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row>
    <row r="36" spans="1:112" ht="12.75" x14ac:dyDescent="0.2">
      <c r="A36" s="65"/>
      <c r="B36" s="63"/>
      <c r="C36" s="65"/>
      <c r="D36" s="65"/>
      <c r="E36" s="65"/>
      <c r="F36" s="65"/>
      <c r="G36" s="65"/>
      <c r="H36" s="65"/>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81"/>
      <c r="BI36" s="82"/>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row>
    <row r="37" spans="1:112" ht="12.75" x14ac:dyDescent="0.2">
      <c r="A37" s="65"/>
      <c r="B37" s="63"/>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row>
    <row r="38" spans="1:112" ht="12.75" x14ac:dyDescent="0.2">
      <c r="A38" s="65"/>
      <c r="B38" s="63"/>
      <c r="C38" s="65"/>
      <c r="D38" s="65"/>
      <c r="E38" s="65"/>
      <c r="F38" s="65"/>
      <c r="G38" s="65"/>
      <c r="H38" s="65"/>
      <c r="I38" s="65" t="s">
        <v>129</v>
      </c>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row>
    <row r="39" spans="1:112" ht="12.75" x14ac:dyDescent="0.2">
      <c r="A39" s="65"/>
      <c r="B39" s="63"/>
      <c r="C39" s="65"/>
      <c r="D39" s="65"/>
      <c r="E39" s="65"/>
      <c r="F39" s="65"/>
      <c r="G39" s="65"/>
      <c r="H39" s="65"/>
      <c r="I39" s="65">
        <f>COUNT(I5:I32)</f>
        <v>0</v>
      </c>
      <c r="J39" s="65">
        <f t="shared" ref="J39:AQ39" si="1">COUNT(J5:J32)</f>
        <v>0</v>
      </c>
      <c r="K39" s="65">
        <f t="shared" si="1"/>
        <v>0</v>
      </c>
      <c r="L39" s="65">
        <f t="shared" si="1"/>
        <v>0</v>
      </c>
      <c r="M39" s="65">
        <f t="shared" si="1"/>
        <v>0</v>
      </c>
      <c r="N39" s="65">
        <f t="shared" si="1"/>
        <v>0</v>
      </c>
      <c r="O39" s="65">
        <f t="shared" si="1"/>
        <v>0</v>
      </c>
      <c r="P39" s="65">
        <f t="shared" si="1"/>
        <v>0</v>
      </c>
      <c r="Q39" s="65">
        <f t="shared" si="1"/>
        <v>0</v>
      </c>
      <c r="R39" s="65">
        <f t="shared" si="1"/>
        <v>0</v>
      </c>
      <c r="S39" s="65">
        <f t="shared" si="1"/>
        <v>0</v>
      </c>
      <c r="T39" s="65">
        <f t="shared" si="1"/>
        <v>0</v>
      </c>
      <c r="U39" s="65">
        <f t="shared" si="1"/>
        <v>0</v>
      </c>
      <c r="V39" s="65">
        <f t="shared" si="1"/>
        <v>0</v>
      </c>
      <c r="W39" s="65">
        <f t="shared" si="1"/>
        <v>1</v>
      </c>
      <c r="X39" s="65">
        <f t="shared" si="1"/>
        <v>14</v>
      </c>
      <c r="Y39" s="65">
        <f t="shared" si="1"/>
        <v>14</v>
      </c>
      <c r="Z39" s="65">
        <f t="shared" si="1"/>
        <v>14</v>
      </c>
      <c r="AA39" s="65">
        <f t="shared" si="1"/>
        <v>14</v>
      </c>
      <c r="AB39" s="65">
        <f t="shared" si="1"/>
        <v>14</v>
      </c>
      <c r="AC39" s="65">
        <f t="shared" si="1"/>
        <v>14</v>
      </c>
      <c r="AD39" s="65">
        <f t="shared" si="1"/>
        <v>14</v>
      </c>
      <c r="AE39" s="65">
        <f t="shared" si="1"/>
        <v>14</v>
      </c>
      <c r="AF39" s="65">
        <f t="shared" si="1"/>
        <v>14</v>
      </c>
      <c r="AG39" s="65">
        <f t="shared" si="1"/>
        <v>14</v>
      </c>
      <c r="AH39" s="65">
        <f t="shared" si="1"/>
        <v>3</v>
      </c>
      <c r="AI39" s="65">
        <f t="shared" si="1"/>
        <v>14</v>
      </c>
      <c r="AJ39" s="65">
        <f t="shared" si="1"/>
        <v>11</v>
      </c>
      <c r="AK39" s="65">
        <f t="shared" si="1"/>
        <v>15</v>
      </c>
      <c r="AL39" s="65">
        <f t="shared" si="1"/>
        <v>16</v>
      </c>
      <c r="AM39" s="65">
        <f t="shared" si="1"/>
        <v>15</v>
      </c>
      <c r="AN39" s="65">
        <f t="shared" si="1"/>
        <v>24</v>
      </c>
      <c r="AO39" s="65">
        <f t="shared" si="1"/>
        <v>16</v>
      </c>
      <c r="AP39" s="65">
        <f t="shared" si="1"/>
        <v>21</v>
      </c>
      <c r="AQ39" s="65">
        <f t="shared" si="1"/>
        <v>19</v>
      </c>
      <c r="AR39" s="65">
        <f t="shared" ref="AR39:BG39" si="2">COUNT(AR5:AR32)</f>
        <v>10</v>
      </c>
      <c r="AS39" s="65">
        <f t="shared" si="2"/>
        <v>10</v>
      </c>
      <c r="AT39" s="65">
        <f t="shared" si="2"/>
        <v>14</v>
      </c>
      <c r="AU39" s="65">
        <f t="shared" si="2"/>
        <v>6</v>
      </c>
      <c r="AV39" s="65">
        <f t="shared" si="2"/>
        <v>10</v>
      </c>
      <c r="AW39" s="65">
        <f t="shared" si="2"/>
        <v>14</v>
      </c>
      <c r="AX39" s="65">
        <f t="shared" si="2"/>
        <v>0</v>
      </c>
      <c r="AY39" s="65">
        <f t="shared" si="2"/>
        <v>6</v>
      </c>
      <c r="AZ39" s="65">
        <f t="shared" si="2"/>
        <v>0</v>
      </c>
      <c r="BA39" s="65">
        <f t="shared" si="2"/>
        <v>5</v>
      </c>
      <c r="BB39" s="65">
        <f t="shared" si="2"/>
        <v>0</v>
      </c>
      <c r="BC39" s="65">
        <f t="shared" si="2"/>
        <v>0</v>
      </c>
      <c r="BD39" s="65">
        <f t="shared" si="2"/>
        <v>0</v>
      </c>
      <c r="BE39" s="65">
        <f t="shared" si="2"/>
        <v>0</v>
      </c>
      <c r="BF39" s="65">
        <f t="shared" si="2"/>
        <v>0</v>
      </c>
      <c r="BG39" s="65">
        <f t="shared" si="2"/>
        <v>0</v>
      </c>
      <c r="BH39" s="65">
        <f>COUNT(BH5:BH32)</f>
        <v>14</v>
      </c>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row>
    <row r="40" spans="1:112" ht="12.75" x14ac:dyDescent="0.2">
      <c r="B40" s="66"/>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83"/>
      <c r="BI40" s="84"/>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row>
    <row r="41" spans="1:112" ht="12.75" x14ac:dyDescent="0.2">
      <c r="B41" s="66"/>
    </row>
    <row r="42" spans="1:112" ht="12.75" x14ac:dyDescent="0.2">
      <c r="B42" s="66"/>
    </row>
    <row r="43" spans="1:112" ht="12.75" x14ac:dyDescent="0.2">
      <c r="B43" s="66"/>
      <c r="I43" s="46" t="s">
        <v>227</v>
      </c>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row>
    <row r="44" spans="1:112" ht="12.75" x14ac:dyDescent="0.2">
      <c r="B44" s="66"/>
      <c r="I44" s="285" t="s">
        <v>134</v>
      </c>
      <c r="J44" s="285"/>
      <c r="K44" s="285"/>
      <c r="L44" s="285"/>
      <c r="M44" s="47">
        <v>1</v>
      </c>
      <c r="N44" s="47">
        <v>2</v>
      </c>
      <c r="O44" s="47">
        <v>3</v>
      </c>
      <c r="P44" s="47">
        <v>4</v>
      </c>
      <c r="Q44" s="47">
        <v>5</v>
      </c>
      <c r="R44" s="47">
        <v>6</v>
      </c>
      <c r="S44" s="47">
        <v>7</v>
      </c>
      <c r="T44" s="47">
        <v>8</v>
      </c>
      <c r="U44" s="47">
        <v>9</v>
      </c>
      <c r="V44" s="47">
        <v>10</v>
      </c>
      <c r="W44" s="47">
        <v>11</v>
      </c>
      <c r="X44" s="47">
        <v>12</v>
      </c>
      <c r="Y44" s="47">
        <v>13</v>
      </c>
      <c r="Z44" s="47">
        <v>14</v>
      </c>
      <c r="AA44" s="47">
        <v>15</v>
      </c>
      <c r="AB44" s="47">
        <v>16</v>
      </c>
      <c r="AC44" s="47">
        <v>17</v>
      </c>
      <c r="AD44" s="47">
        <v>18</v>
      </c>
      <c r="AE44" s="47">
        <v>19</v>
      </c>
      <c r="AF44" s="47">
        <v>20</v>
      </c>
      <c r="AG44" s="47">
        <v>21</v>
      </c>
      <c r="AH44" s="47">
        <v>22</v>
      </c>
      <c r="AI44" s="47">
        <v>23</v>
      </c>
      <c r="AJ44" s="47">
        <v>24</v>
      </c>
      <c r="AK44" s="47">
        <v>25</v>
      </c>
      <c r="AL44" s="47">
        <v>26</v>
      </c>
      <c r="AM44" s="47">
        <v>27</v>
      </c>
      <c r="AN44" s="47">
        <v>28</v>
      </c>
      <c r="AO44" s="47">
        <v>29</v>
      </c>
      <c r="AP44" s="47">
        <v>30</v>
      </c>
      <c r="AQ44" s="47">
        <v>31</v>
      </c>
      <c r="AR44" s="47">
        <v>32</v>
      </c>
      <c r="AS44" s="47">
        <v>33</v>
      </c>
      <c r="AT44" s="47">
        <v>34</v>
      </c>
      <c r="AU44" s="47">
        <v>35</v>
      </c>
      <c r="AV44" s="47">
        <v>36</v>
      </c>
      <c r="AW44" s="47">
        <v>37</v>
      </c>
      <c r="AX44" s="47">
        <v>38</v>
      </c>
      <c r="AY44" s="47">
        <v>39</v>
      </c>
      <c r="AZ44" s="47">
        <v>40</v>
      </c>
      <c r="BA44" s="47">
        <v>41</v>
      </c>
      <c r="BB44" s="47">
        <v>42</v>
      </c>
      <c r="BC44" s="47">
        <v>43</v>
      </c>
      <c r="BD44" s="47">
        <v>44</v>
      </c>
      <c r="BE44" s="47">
        <v>45</v>
      </c>
      <c r="BF44" s="47">
        <v>46</v>
      </c>
      <c r="BG44" s="47">
        <v>47</v>
      </c>
      <c r="BH44" s="47">
        <v>48</v>
      </c>
      <c r="BI44" s="47">
        <v>49</v>
      </c>
      <c r="BJ44" s="47">
        <v>50</v>
      </c>
      <c r="BK44" s="47">
        <v>51</v>
      </c>
      <c r="BL44" s="47">
        <v>52</v>
      </c>
    </row>
    <row r="45" spans="1:112" ht="12.75" x14ac:dyDescent="0.2">
      <c r="B45" s="66"/>
      <c r="I45" s="285" t="s">
        <v>135</v>
      </c>
      <c r="J45" s="285"/>
      <c r="K45" s="285"/>
      <c r="L45" s="285"/>
      <c r="M45" s="47">
        <f>I35</f>
        <v>0</v>
      </c>
      <c r="N45" s="47">
        <f t="shared" ref="N45:BL45" si="3">J35</f>
        <v>0</v>
      </c>
      <c r="O45" s="47">
        <f t="shared" si="3"/>
        <v>0</v>
      </c>
      <c r="P45" s="47">
        <f t="shared" si="3"/>
        <v>0</v>
      </c>
      <c r="Q45" s="47">
        <f>M35</f>
        <v>0</v>
      </c>
      <c r="R45" s="47">
        <f t="shared" si="3"/>
        <v>0</v>
      </c>
      <c r="S45" s="47">
        <f t="shared" si="3"/>
        <v>0</v>
      </c>
      <c r="T45" s="47">
        <f t="shared" si="3"/>
        <v>0</v>
      </c>
      <c r="U45" s="47">
        <f t="shared" si="3"/>
        <v>0</v>
      </c>
      <c r="V45" s="47">
        <f t="shared" si="3"/>
        <v>0</v>
      </c>
      <c r="W45" s="47">
        <f t="shared" si="3"/>
        <v>0</v>
      </c>
      <c r="X45" s="47">
        <f t="shared" si="3"/>
        <v>0</v>
      </c>
      <c r="Y45" s="47">
        <f t="shared" si="3"/>
        <v>0</v>
      </c>
      <c r="Z45" s="47">
        <f t="shared" si="3"/>
        <v>0</v>
      </c>
      <c r="AA45" s="47">
        <f t="shared" si="3"/>
        <v>0</v>
      </c>
      <c r="AB45" s="47">
        <f t="shared" si="3"/>
        <v>0</v>
      </c>
      <c r="AC45" s="47">
        <f t="shared" si="3"/>
        <v>0</v>
      </c>
      <c r="AD45" s="47">
        <f t="shared" si="3"/>
        <v>0</v>
      </c>
      <c r="AE45" s="47">
        <f t="shared" si="3"/>
        <v>0</v>
      </c>
      <c r="AF45" s="47">
        <f t="shared" si="3"/>
        <v>0</v>
      </c>
      <c r="AG45" s="47">
        <f t="shared" si="3"/>
        <v>0</v>
      </c>
      <c r="AH45" s="47">
        <f t="shared" si="3"/>
        <v>0</v>
      </c>
      <c r="AI45" s="47">
        <f t="shared" si="3"/>
        <v>0</v>
      </c>
      <c r="AJ45" s="47">
        <f t="shared" si="3"/>
        <v>0</v>
      </c>
      <c r="AK45" s="47">
        <f t="shared" si="3"/>
        <v>0</v>
      </c>
      <c r="AL45" s="47">
        <f t="shared" si="3"/>
        <v>1</v>
      </c>
      <c r="AM45" s="47">
        <f>AI35</f>
        <v>18</v>
      </c>
      <c r="AN45" s="47">
        <f>AJ35</f>
        <v>15</v>
      </c>
      <c r="AO45" s="47">
        <f t="shared" si="3"/>
        <v>39</v>
      </c>
      <c r="AP45" s="47">
        <f t="shared" si="3"/>
        <v>42</v>
      </c>
      <c r="AQ45" s="47">
        <f t="shared" si="3"/>
        <v>69</v>
      </c>
      <c r="AR45" s="47">
        <f>AN35</f>
        <v>243</v>
      </c>
      <c r="AS45" s="47">
        <f>AO35</f>
        <v>243</v>
      </c>
      <c r="AT45" s="47">
        <f>AP35</f>
        <v>840</v>
      </c>
      <c r="AU45" s="47">
        <f>AQ35</f>
        <v>1044</v>
      </c>
      <c r="AV45" s="47">
        <f t="shared" si="3"/>
        <v>506</v>
      </c>
      <c r="AW45" s="47">
        <f t="shared" si="3"/>
        <v>370</v>
      </c>
      <c r="AX45" s="47">
        <f t="shared" si="3"/>
        <v>564</v>
      </c>
      <c r="AY45" s="47">
        <f t="shared" si="3"/>
        <v>334</v>
      </c>
      <c r="AZ45" s="47">
        <f t="shared" si="3"/>
        <v>512</v>
      </c>
      <c r="BA45" s="47">
        <f t="shared" si="3"/>
        <v>1227</v>
      </c>
      <c r="BB45" s="47">
        <f t="shared" si="3"/>
        <v>0</v>
      </c>
      <c r="BC45" s="47">
        <f t="shared" si="3"/>
        <v>659</v>
      </c>
      <c r="BD45" s="47">
        <f t="shared" si="3"/>
        <v>0</v>
      </c>
      <c r="BE45" s="47">
        <f t="shared" si="3"/>
        <v>536</v>
      </c>
      <c r="BF45" s="47">
        <f t="shared" si="3"/>
        <v>0</v>
      </c>
      <c r="BG45" s="47">
        <f t="shared" si="3"/>
        <v>0</v>
      </c>
      <c r="BH45" s="47">
        <f t="shared" si="3"/>
        <v>0</v>
      </c>
      <c r="BI45" s="47">
        <f t="shared" si="3"/>
        <v>0</v>
      </c>
      <c r="BJ45" s="47">
        <f t="shared" si="3"/>
        <v>0</v>
      </c>
      <c r="BK45" s="47">
        <f t="shared" si="3"/>
        <v>0</v>
      </c>
      <c r="BL45" s="47">
        <f t="shared" si="3"/>
        <v>0</v>
      </c>
    </row>
    <row r="46" spans="1:112" ht="12.75" x14ac:dyDescent="0.2">
      <c r="B46" s="66"/>
      <c r="I46" s="285" t="s">
        <v>136</v>
      </c>
      <c r="J46" s="285"/>
      <c r="K46" s="285"/>
      <c r="L46" s="285"/>
      <c r="M46" s="47">
        <f>I39</f>
        <v>0</v>
      </c>
      <c r="N46" s="47">
        <f t="shared" ref="N46:BK46" si="4">J39</f>
        <v>0</v>
      </c>
      <c r="O46" s="47">
        <f t="shared" si="4"/>
        <v>0</v>
      </c>
      <c r="P46" s="47">
        <f t="shared" si="4"/>
        <v>0</v>
      </c>
      <c r="Q46" s="47">
        <f t="shared" si="4"/>
        <v>0</v>
      </c>
      <c r="R46" s="47">
        <f t="shared" si="4"/>
        <v>0</v>
      </c>
      <c r="S46" s="47">
        <f t="shared" si="4"/>
        <v>0</v>
      </c>
      <c r="T46" s="47">
        <f t="shared" si="4"/>
        <v>0</v>
      </c>
      <c r="U46" s="47">
        <f t="shared" si="4"/>
        <v>0</v>
      </c>
      <c r="V46" s="47">
        <f t="shared" si="4"/>
        <v>0</v>
      </c>
      <c r="W46" s="47">
        <f t="shared" si="4"/>
        <v>0</v>
      </c>
      <c r="X46" s="47">
        <f t="shared" si="4"/>
        <v>0</v>
      </c>
      <c r="Y46" s="47">
        <f t="shared" si="4"/>
        <v>0</v>
      </c>
      <c r="Z46" s="47">
        <f t="shared" si="4"/>
        <v>0</v>
      </c>
      <c r="AA46" s="47">
        <f t="shared" si="4"/>
        <v>1</v>
      </c>
      <c r="AB46" s="47">
        <f>X39</f>
        <v>14</v>
      </c>
      <c r="AC46" s="47">
        <f t="shared" si="4"/>
        <v>14</v>
      </c>
      <c r="AD46" s="47">
        <f t="shared" si="4"/>
        <v>14</v>
      </c>
      <c r="AE46" s="47">
        <f t="shared" si="4"/>
        <v>14</v>
      </c>
      <c r="AF46" s="47">
        <f t="shared" si="4"/>
        <v>14</v>
      </c>
      <c r="AG46" s="47">
        <f t="shared" si="4"/>
        <v>14</v>
      </c>
      <c r="AH46" s="47">
        <f t="shared" si="4"/>
        <v>14</v>
      </c>
      <c r="AI46" s="47">
        <f t="shared" si="4"/>
        <v>14</v>
      </c>
      <c r="AJ46" s="47">
        <f>AF39</f>
        <v>14</v>
      </c>
      <c r="AK46" s="47">
        <f t="shared" si="4"/>
        <v>14</v>
      </c>
      <c r="AL46" s="47">
        <f t="shared" si="4"/>
        <v>3</v>
      </c>
      <c r="AM46" s="47">
        <f t="shared" si="4"/>
        <v>14</v>
      </c>
      <c r="AN46" s="47">
        <f t="shared" si="4"/>
        <v>11</v>
      </c>
      <c r="AO46" s="47">
        <f t="shared" si="4"/>
        <v>15</v>
      </c>
      <c r="AP46" s="47">
        <f>AL39</f>
        <v>16</v>
      </c>
      <c r="AQ46" s="47">
        <f t="shared" si="4"/>
        <v>15</v>
      </c>
      <c r="AR46" s="47">
        <f t="shared" si="4"/>
        <v>24</v>
      </c>
      <c r="AS46" s="47">
        <f t="shared" si="4"/>
        <v>16</v>
      </c>
      <c r="AT46" s="47">
        <f t="shared" si="4"/>
        <v>21</v>
      </c>
      <c r="AU46" s="47">
        <f t="shared" si="4"/>
        <v>19</v>
      </c>
      <c r="AV46" s="47">
        <f t="shared" si="4"/>
        <v>10</v>
      </c>
      <c r="AW46" s="47">
        <f t="shared" si="4"/>
        <v>10</v>
      </c>
      <c r="AX46" s="47">
        <f t="shared" si="4"/>
        <v>14</v>
      </c>
      <c r="AY46" s="47">
        <f t="shared" si="4"/>
        <v>6</v>
      </c>
      <c r="AZ46" s="47">
        <f t="shared" si="4"/>
        <v>10</v>
      </c>
      <c r="BA46" s="47">
        <f>AW39</f>
        <v>14</v>
      </c>
      <c r="BB46" s="47">
        <f t="shared" si="4"/>
        <v>0</v>
      </c>
      <c r="BC46" s="47">
        <f t="shared" si="4"/>
        <v>6</v>
      </c>
      <c r="BD46" s="47">
        <f t="shared" si="4"/>
        <v>0</v>
      </c>
      <c r="BE46" s="47">
        <f t="shared" si="4"/>
        <v>5</v>
      </c>
      <c r="BF46" s="47">
        <f t="shared" si="4"/>
        <v>0</v>
      </c>
      <c r="BG46" s="47">
        <f t="shared" si="4"/>
        <v>0</v>
      </c>
      <c r="BH46" s="47">
        <f t="shared" si="4"/>
        <v>0</v>
      </c>
      <c r="BI46" s="47">
        <f t="shared" si="4"/>
        <v>0</v>
      </c>
      <c r="BJ46" s="47">
        <f t="shared" si="4"/>
        <v>0</v>
      </c>
      <c r="BK46" s="47">
        <f t="shared" si="4"/>
        <v>0</v>
      </c>
      <c r="BL46" s="47">
        <f>BH39</f>
        <v>14</v>
      </c>
    </row>
    <row r="47" spans="1:112" ht="12.75" x14ac:dyDescent="0.2">
      <c r="B47" s="66"/>
    </row>
    <row r="48" spans="1:112" ht="12.75" x14ac:dyDescent="0.2">
      <c r="B48" s="66"/>
      <c r="I48" s="37"/>
    </row>
    <row r="49" spans="2:2" ht="12.75" x14ac:dyDescent="0.2">
      <c r="B49" s="66"/>
    </row>
    <row r="50" spans="2:2" ht="12.75" x14ac:dyDescent="0.2">
      <c r="B50" s="66"/>
    </row>
    <row r="51" spans="2:2" ht="12.75" x14ac:dyDescent="0.2">
      <c r="B51" s="66"/>
    </row>
    <row r="52" spans="2:2" ht="12.75" x14ac:dyDescent="0.2">
      <c r="B52" s="66"/>
    </row>
    <row r="53" spans="2:2" ht="12.75" x14ac:dyDescent="0.2">
      <c r="B53" s="66"/>
    </row>
    <row r="54" spans="2:2" ht="12.75" x14ac:dyDescent="0.2">
      <c r="B54" s="66"/>
    </row>
    <row r="55" spans="2:2" ht="12.75" x14ac:dyDescent="0.2">
      <c r="B55" s="66"/>
    </row>
    <row r="56" spans="2:2" ht="12.75" x14ac:dyDescent="0.2">
      <c r="B56" s="66"/>
    </row>
    <row r="57" spans="2:2" ht="12.75" x14ac:dyDescent="0.2">
      <c r="B57" s="66"/>
    </row>
    <row r="58" spans="2:2" ht="12.75" x14ac:dyDescent="0.2">
      <c r="B58" s="66"/>
    </row>
    <row r="59" spans="2:2" ht="12.75" x14ac:dyDescent="0.2">
      <c r="B59" s="66"/>
    </row>
    <row r="60" spans="2:2" ht="12.75" x14ac:dyDescent="0.2">
      <c r="B60" s="66"/>
    </row>
    <row r="61" spans="2:2" ht="12.75" x14ac:dyDescent="0.2">
      <c r="B61" s="66"/>
    </row>
    <row r="62" spans="2:2" ht="12.75" x14ac:dyDescent="0.2">
      <c r="B62" s="66"/>
    </row>
    <row r="63" spans="2:2" ht="12.75" x14ac:dyDescent="0.2">
      <c r="B63" s="66"/>
    </row>
    <row r="64" spans="2:2" ht="12.75" x14ac:dyDescent="0.2">
      <c r="B64" s="66"/>
    </row>
    <row r="65" spans="2:2" ht="12.75" x14ac:dyDescent="0.2">
      <c r="B65" s="66"/>
    </row>
    <row r="66" spans="2:2" ht="12.75" x14ac:dyDescent="0.2">
      <c r="B66" s="66"/>
    </row>
    <row r="67" spans="2:2" ht="12.75" x14ac:dyDescent="0.2">
      <c r="B67" s="66"/>
    </row>
    <row r="68" spans="2:2" ht="12.75" x14ac:dyDescent="0.2">
      <c r="B68" s="66"/>
    </row>
  </sheetData>
  <mergeCells count="5">
    <mergeCell ref="I44:L44"/>
    <mergeCell ref="I46:L46"/>
    <mergeCell ref="I45:L45"/>
    <mergeCell ref="I1:K1"/>
    <mergeCell ref="I2:K2"/>
  </mergeCells>
  <conditionalFormatting sqref="J5:DH33">
    <cfRule type="cellIs" dxfId="17" priority="3" operator="greaterThan">
      <formula>0</formula>
    </cfRule>
  </conditionalFormatting>
  <conditionalFormatting sqref="AO22:AQ32 AI26:AM26 AI22:AN25 AI27:AN32">
    <cfRule type="cellIs" dxfId="16" priority="1" operator="greater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2"/>
  <sheetViews>
    <sheetView zoomScale="85" zoomScaleNormal="85" workbookViewId="0">
      <pane xSplit="8" ySplit="2" topLeftCell="I3" activePane="bottomRight" state="frozen"/>
      <selection pane="topRight" activeCell="J1" sqref="J1"/>
      <selection pane="bottomLeft" activeCell="A3" sqref="A3"/>
      <selection pane="bottomRight" activeCell="C20" sqref="C20"/>
    </sheetView>
  </sheetViews>
  <sheetFormatPr baseColWidth="10" defaultColWidth="14.42578125" defaultRowHeight="15.75" customHeight="1" x14ac:dyDescent="0.2"/>
  <cols>
    <col min="8" max="8" width="38.28515625" customWidth="1"/>
    <col min="9" max="104" width="4.28515625" customWidth="1"/>
    <col min="105" max="112" width="3.85546875" customWidth="1"/>
  </cols>
  <sheetData>
    <row r="1" spans="1:112" ht="15.75" customHeight="1" x14ac:dyDescent="0.2">
      <c r="A1" s="5" t="s">
        <v>0</v>
      </c>
      <c r="B1" s="5" t="s">
        <v>1</v>
      </c>
      <c r="C1" s="5" t="s">
        <v>2</v>
      </c>
      <c r="D1" s="1" t="s">
        <v>3</v>
      </c>
      <c r="E1" s="5" t="s">
        <v>4</v>
      </c>
      <c r="F1" s="5" t="s">
        <v>5</v>
      </c>
      <c r="G1" s="5" t="s">
        <v>6</v>
      </c>
      <c r="H1" s="5" t="s">
        <v>7</v>
      </c>
      <c r="I1" s="286" t="s">
        <v>8</v>
      </c>
      <c r="J1" s="287"/>
      <c r="K1" s="28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row>
    <row r="2" spans="1:112" ht="15.75" customHeight="1" x14ac:dyDescent="0.2">
      <c r="A2" s="5" t="s">
        <v>9</v>
      </c>
      <c r="B2" s="5" t="s">
        <v>10</v>
      </c>
      <c r="C2" s="5" t="s">
        <v>11</v>
      </c>
      <c r="D2" s="4" t="s">
        <v>12</v>
      </c>
      <c r="E2" s="9" t="s">
        <v>13</v>
      </c>
      <c r="F2" s="5" t="s">
        <v>15</v>
      </c>
      <c r="G2" s="5" t="s">
        <v>16</v>
      </c>
      <c r="H2" s="5" t="s">
        <v>17</v>
      </c>
      <c r="I2" s="286" t="s">
        <v>18</v>
      </c>
      <c r="J2" s="287"/>
      <c r="K2" s="287"/>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row>
    <row r="3" spans="1:112" ht="15.75" customHeight="1" x14ac:dyDescent="0.2">
      <c r="A3" s="8"/>
      <c r="B3" s="8"/>
      <c r="C3" s="8"/>
      <c r="D3" s="8"/>
      <c r="E3" s="8"/>
      <c r="F3" s="8"/>
      <c r="G3" s="8"/>
      <c r="H3" s="8"/>
      <c r="I3" s="78">
        <v>1</v>
      </c>
      <c r="J3" s="79">
        <v>2</v>
      </c>
      <c r="K3" s="78">
        <v>3</v>
      </c>
      <c r="L3" s="79">
        <v>4</v>
      </c>
      <c r="M3" s="78">
        <v>5</v>
      </c>
      <c r="N3" s="79">
        <v>6</v>
      </c>
      <c r="O3" s="78">
        <v>7</v>
      </c>
      <c r="P3" s="79">
        <v>8</v>
      </c>
      <c r="Q3" s="78">
        <v>9</v>
      </c>
      <c r="R3" s="79">
        <v>10</v>
      </c>
      <c r="S3" s="78">
        <v>11</v>
      </c>
      <c r="T3" s="79">
        <v>12</v>
      </c>
      <c r="U3" s="78">
        <v>13</v>
      </c>
      <c r="V3" s="79">
        <v>14</v>
      </c>
      <c r="W3" s="78">
        <v>15</v>
      </c>
      <c r="X3" s="79">
        <v>16</v>
      </c>
      <c r="Y3" s="78">
        <v>17</v>
      </c>
      <c r="Z3" s="79">
        <v>18</v>
      </c>
      <c r="AA3" s="78">
        <v>19</v>
      </c>
      <c r="AB3" s="79">
        <v>20</v>
      </c>
      <c r="AC3" s="78">
        <v>21</v>
      </c>
      <c r="AD3" s="79">
        <v>22</v>
      </c>
      <c r="AE3" s="78">
        <v>23</v>
      </c>
      <c r="AF3" s="79">
        <v>24</v>
      </c>
      <c r="AG3" s="78">
        <v>25</v>
      </c>
      <c r="AH3" s="79">
        <v>26</v>
      </c>
      <c r="AI3" s="78">
        <v>27</v>
      </c>
      <c r="AJ3" s="79">
        <v>28</v>
      </c>
      <c r="AK3" s="78">
        <v>29</v>
      </c>
      <c r="AL3" s="79">
        <v>30</v>
      </c>
      <c r="AM3" s="78">
        <v>31</v>
      </c>
      <c r="AN3" s="79">
        <v>32</v>
      </c>
      <c r="AO3" s="78">
        <v>33</v>
      </c>
      <c r="AP3" s="79">
        <v>34</v>
      </c>
      <c r="AQ3" s="78">
        <v>35</v>
      </c>
      <c r="AR3" s="79">
        <v>36</v>
      </c>
      <c r="AS3" s="78">
        <v>37</v>
      </c>
      <c r="AT3" s="79">
        <v>38</v>
      </c>
      <c r="AU3" s="78">
        <v>39</v>
      </c>
      <c r="AV3" s="79">
        <v>40</v>
      </c>
      <c r="AW3" s="78">
        <v>41</v>
      </c>
      <c r="AX3" s="79">
        <v>42</v>
      </c>
      <c r="AY3" s="78">
        <v>43</v>
      </c>
      <c r="AZ3" s="79">
        <v>44</v>
      </c>
      <c r="BA3" s="78">
        <v>45</v>
      </c>
      <c r="BB3" s="79">
        <v>46</v>
      </c>
      <c r="BC3" s="78">
        <v>47</v>
      </c>
      <c r="BD3" s="79">
        <v>48</v>
      </c>
      <c r="BE3" s="78">
        <v>49</v>
      </c>
      <c r="BF3" s="79">
        <v>50</v>
      </c>
      <c r="BG3" s="78">
        <v>51</v>
      </c>
      <c r="BH3" s="79">
        <v>52</v>
      </c>
    </row>
    <row r="4" spans="1:112" ht="15.75" customHeight="1" x14ac:dyDescent="0.2">
      <c r="A4" s="8"/>
      <c r="B4" s="8"/>
      <c r="C4" s="8"/>
      <c r="D4" s="8"/>
      <c r="E4" s="8"/>
      <c r="F4" s="8"/>
      <c r="G4" s="8"/>
      <c r="H4" s="8"/>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row>
    <row r="5" spans="1:112" ht="15.75" customHeight="1" x14ac:dyDescent="0.2">
      <c r="A5" s="12" t="s">
        <v>22</v>
      </c>
      <c r="B5" s="12">
        <v>1</v>
      </c>
      <c r="C5" s="12"/>
      <c r="D5" s="13"/>
      <c r="E5" s="12"/>
      <c r="F5" s="12"/>
      <c r="G5" s="12"/>
      <c r="H5" s="12"/>
      <c r="I5" s="71"/>
      <c r="J5" s="71"/>
      <c r="K5" s="71"/>
      <c r="L5" s="71"/>
      <c r="M5" s="71"/>
      <c r="N5" s="71"/>
      <c r="O5" s="71"/>
      <c r="P5" s="71"/>
      <c r="Q5" s="71">
        <v>0</v>
      </c>
      <c r="R5" s="71"/>
      <c r="S5" s="71"/>
      <c r="T5" s="71"/>
      <c r="U5" s="71"/>
      <c r="V5" s="71"/>
      <c r="W5" s="71"/>
      <c r="X5" s="71"/>
      <c r="Y5" s="71"/>
      <c r="Z5" s="71"/>
      <c r="AA5" s="71"/>
      <c r="AB5" s="71"/>
      <c r="AC5" s="71"/>
      <c r="AD5" s="71"/>
      <c r="AE5" s="71"/>
      <c r="AF5" s="71"/>
      <c r="AG5" s="71"/>
      <c r="AH5" s="71"/>
      <c r="AI5" s="71"/>
      <c r="AJ5" s="71"/>
      <c r="AK5" s="71"/>
      <c r="AL5" s="71">
        <v>1</v>
      </c>
      <c r="AM5" s="71"/>
      <c r="AN5" s="71"/>
      <c r="AO5" s="71">
        <v>5</v>
      </c>
      <c r="AP5" s="71"/>
      <c r="AQ5" s="71"/>
      <c r="AR5" s="71"/>
      <c r="AS5" s="71"/>
      <c r="AT5" s="71"/>
      <c r="AU5" s="71"/>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row>
    <row r="6" spans="1:112" ht="15.75" customHeight="1" x14ac:dyDescent="0.2">
      <c r="A6" s="12" t="s">
        <v>22</v>
      </c>
      <c r="B6" s="12">
        <v>2</v>
      </c>
      <c r="C6" s="12"/>
      <c r="D6" s="13"/>
      <c r="E6" s="12"/>
      <c r="F6" s="12"/>
      <c r="G6" s="12"/>
      <c r="H6" s="12"/>
      <c r="I6" s="71"/>
      <c r="J6" s="71"/>
      <c r="K6" s="71"/>
      <c r="L6" s="71"/>
      <c r="M6" s="71"/>
      <c r="N6" s="71"/>
      <c r="O6" s="71"/>
      <c r="P6" s="71"/>
      <c r="Q6" s="71">
        <v>0</v>
      </c>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row>
    <row r="7" spans="1:112" ht="15.75" customHeight="1" x14ac:dyDescent="0.2">
      <c r="A7" s="12" t="s">
        <v>22</v>
      </c>
      <c r="B7" s="70">
        <v>3</v>
      </c>
      <c r="C7" s="12"/>
      <c r="D7" s="13"/>
      <c r="E7" s="12"/>
      <c r="F7" s="12"/>
      <c r="G7" s="12"/>
      <c r="H7" s="12"/>
      <c r="I7" s="71"/>
      <c r="J7" s="71"/>
      <c r="K7" s="71"/>
      <c r="L7" s="71"/>
      <c r="M7" s="71"/>
      <c r="N7" s="71"/>
      <c r="O7" s="71"/>
      <c r="P7" s="71"/>
      <c r="Q7" s="71">
        <v>0</v>
      </c>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v>16</v>
      </c>
      <c r="AS7" s="71"/>
      <c r="AT7" s="71"/>
      <c r="AU7" s="71"/>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row>
    <row r="8" spans="1:112" ht="15.75" customHeight="1" x14ac:dyDescent="0.2">
      <c r="A8" s="12" t="s">
        <v>22</v>
      </c>
      <c r="B8" s="70">
        <v>4</v>
      </c>
      <c r="C8" s="12"/>
      <c r="D8" s="13"/>
      <c r="E8" s="12"/>
      <c r="F8" s="12"/>
      <c r="G8" s="12"/>
      <c r="H8" s="8"/>
      <c r="I8" s="71"/>
      <c r="J8" s="71"/>
      <c r="K8" s="71"/>
      <c r="L8" s="71"/>
      <c r="M8" s="71"/>
      <c r="N8" s="71"/>
      <c r="O8" s="71"/>
      <c r="P8" s="71"/>
      <c r="Q8" s="71">
        <v>0</v>
      </c>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row>
    <row r="9" spans="1:112" ht="15.75" customHeight="1" x14ac:dyDescent="0.2">
      <c r="A9" s="12" t="s">
        <v>22</v>
      </c>
      <c r="B9" s="70">
        <v>5</v>
      </c>
      <c r="C9" s="12"/>
      <c r="D9" s="13"/>
      <c r="E9" s="12"/>
      <c r="F9" s="12"/>
      <c r="G9" s="12"/>
      <c r="H9" s="12"/>
      <c r="I9" s="71"/>
      <c r="J9" s="71"/>
      <c r="K9" s="71"/>
      <c r="L9" s="71"/>
      <c r="M9" s="71"/>
      <c r="N9" s="71"/>
      <c r="O9" s="71"/>
      <c r="P9" s="71"/>
      <c r="Q9" s="71">
        <v>0</v>
      </c>
      <c r="R9" s="71"/>
      <c r="S9" s="71"/>
      <c r="T9" s="71"/>
      <c r="U9" s="71"/>
      <c r="V9" s="71"/>
      <c r="W9" s="71"/>
      <c r="X9" s="71"/>
      <c r="Y9" s="71"/>
      <c r="Z9" s="71"/>
      <c r="AA9" s="71"/>
      <c r="AB9" s="71"/>
      <c r="AC9" s="71"/>
      <c r="AD9" s="71"/>
      <c r="AE9" s="71"/>
      <c r="AF9" s="71"/>
      <c r="AG9" s="71"/>
      <c r="AH9" s="71"/>
      <c r="AI9" s="71"/>
      <c r="AJ9" s="71"/>
      <c r="AK9" s="71"/>
      <c r="AL9" s="71"/>
      <c r="AM9" s="71"/>
      <c r="AN9" s="71"/>
      <c r="AO9" s="71"/>
      <c r="AP9" s="71"/>
      <c r="AQ9" s="71">
        <v>26</v>
      </c>
      <c r="AR9" s="71"/>
      <c r="AS9" s="71"/>
      <c r="AT9" s="71"/>
      <c r="AU9" s="71"/>
      <c r="AV9" s="8"/>
      <c r="AW9" s="8">
        <v>22</v>
      </c>
      <c r="AX9" s="8"/>
      <c r="AY9" s="8">
        <v>73</v>
      </c>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row>
    <row r="10" spans="1:112" ht="15.75" customHeight="1" x14ac:dyDescent="0.2">
      <c r="A10" s="12" t="s">
        <v>22</v>
      </c>
      <c r="B10" s="85" t="s">
        <v>139</v>
      </c>
      <c r="C10" s="12"/>
      <c r="D10" s="13"/>
      <c r="E10" s="12"/>
      <c r="F10" s="12"/>
      <c r="G10" s="12"/>
      <c r="H10" s="12"/>
      <c r="I10" s="71"/>
      <c r="J10" s="71"/>
      <c r="K10" s="71"/>
      <c r="L10" s="71"/>
      <c r="M10" s="71"/>
      <c r="N10" s="71"/>
      <c r="O10" s="71"/>
      <c r="P10" s="71"/>
      <c r="Q10" s="71">
        <v>0</v>
      </c>
      <c r="R10" s="71"/>
      <c r="S10" s="71"/>
      <c r="T10" s="71"/>
      <c r="U10" s="71"/>
      <c r="V10" s="71"/>
      <c r="W10" s="71"/>
      <c r="X10" s="71"/>
      <c r="Y10" s="71"/>
      <c r="Z10" s="71"/>
      <c r="AA10" s="71"/>
      <c r="AB10" s="71"/>
      <c r="AC10" s="71"/>
      <c r="AD10" s="71" t="s">
        <v>141</v>
      </c>
      <c r="AE10" s="71"/>
      <c r="AF10" s="71"/>
      <c r="AG10" s="71"/>
      <c r="AH10" s="71"/>
      <c r="AI10" s="71"/>
      <c r="AJ10" s="71"/>
      <c r="AK10" s="71"/>
      <c r="AL10" s="71"/>
      <c r="AM10" s="71"/>
      <c r="AN10" s="71"/>
      <c r="AO10" s="71"/>
      <c r="AP10" s="71"/>
      <c r="AQ10" s="71">
        <v>67</v>
      </c>
      <c r="AR10" s="71"/>
      <c r="AS10" s="71">
        <v>8</v>
      </c>
      <c r="AT10" s="71"/>
      <c r="AU10" s="71"/>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row>
    <row r="11" spans="1:112" ht="15.75" customHeight="1" x14ac:dyDescent="0.2">
      <c r="A11" s="12" t="s">
        <v>22</v>
      </c>
      <c r="B11" s="85" t="s">
        <v>140</v>
      </c>
      <c r="C11" s="12"/>
      <c r="D11" s="13"/>
      <c r="E11" s="12"/>
      <c r="F11" s="12"/>
      <c r="G11" s="12"/>
      <c r="H11" s="12"/>
      <c r="I11" s="71"/>
      <c r="J11" s="71"/>
      <c r="K11" s="71"/>
      <c r="L11" s="71"/>
      <c r="M11" s="71"/>
      <c r="N11" s="71"/>
      <c r="O11" s="71"/>
      <c r="P11" s="71"/>
      <c r="Q11" s="71">
        <v>0</v>
      </c>
      <c r="R11" s="71"/>
      <c r="S11" s="71"/>
      <c r="T11" s="71"/>
      <c r="U11" s="71"/>
      <c r="V11" s="71"/>
      <c r="W11" s="71"/>
      <c r="X11" s="71"/>
      <c r="Y11" s="71"/>
      <c r="Z11" s="71"/>
      <c r="AA11" s="71"/>
      <c r="AB11" s="71"/>
      <c r="AC11" s="71"/>
      <c r="AD11" s="71">
        <v>1</v>
      </c>
      <c r="AE11" s="71"/>
      <c r="AF11" s="71"/>
      <c r="AG11" s="71">
        <v>1</v>
      </c>
      <c r="AH11" s="71"/>
      <c r="AI11" s="71"/>
      <c r="AJ11" s="71"/>
      <c r="AK11" s="71"/>
      <c r="AL11" s="71"/>
      <c r="AM11" s="71"/>
      <c r="AN11" s="71"/>
      <c r="AO11" s="71"/>
      <c r="AP11" s="71"/>
      <c r="AQ11" s="71"/>
      <c r="AR11" s="71"/>
      <c r="AS11" s="71"/>
      <c r="AT11" s="71"/>
      <c r="AU11" s="71"/>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row>
    <row r="12" spans="1:112" ht="15.75" customHeight="1" x14ac:dyDescent="0.2">
      <c r="A12" s="12" t="s">
        <v>22</v>
      </c>
      <c r="B12" s="12">
        <v>7</v>
      </c>
      <c r="C12" s="12"/>
      <c r="D12" s="13"/>
      <c r="E12" s="12"/>
      <c r="F12" s="12"/>
      <c r="G12" s="12"/>
      <c r="H12" s="12"/>
      <c r="I12" s="71"/>
      <c r="J12" s="71"/>
      <c r="K12" s="71"/>
      <c r="L12" s="71"/>
      <c r="M12" s="71"/>
      <c r="N12" s="71"/>
      <c r="O12" s="71"/>
      <c r="P12" s="71"/>
      <c r="Q12" s="71">
        <v>1</v>
      </c>
      <c r="R12" s="71"/>
      <c r="S12" s="71"/>
      <c r="T12" s="71"/>
      <c r="U12" s="71">
        <v>0</v>
      </c>
      <c r="V12" s="71">
        <v>0</v>
      </c>
      <c r="W12" s="71">
        <v>0</v>
      </c>
      <c r="X12" s="71">
        <v>0</v>
      </c>
      <c r="Y12" s="71">
        <v>0</v>
      </c>
      <c r="Z12" s="71">
        <v>0</v>
      </c>
      <c r="AA12" s="71">
        <v>0</v>
      </c>
      <c r="AB12" s="71">
        <v>0</v>
      </c>
      <c r="AC12" s="71">
        <v>0</v>
      </c>
      <c r="AD12" s="71">
        <v>0</v>
      </c>
      <c r="AE12" s="71"/>
      <c r="AF12" s="71"/>
      <c r="AG12" s="71"/>
      <c r="AH12" s="71"/>
      <c r="AI12" s="71"/>
      <c r="AJ12" s="71"/>
      <c r="AK12" s="71"/>
      <c r="AL12" s="71"/>
      <c r="AM12" s="71"/>
      <c r="AN12" s="71"/>
      <c r="AO12" s="71">
        <v>16</v>
      </c>
      <c r="AP12" s="71">
        <v>41</v>
      </c>
      <c r="AQ12" s="71">
        <v>67</v>
      </c>
      <c r="AR12" s="71">
        <v>57</v>
      </c>
      <c r="AS12" s="71"/>
      <c r="AT12" s="71">
        <v>102</v>
      </c>
      <c r="AU12" s="71"/>
      <c r="AV12" s="8">
        <v>332</v>
      </c>
      <c r="AW12" s="8">
        <v>420</v>
      </c>
      <c r="AX12" s="8">
        <v>282</v>
      </c>
      <c r="AY12" s="8">
        <v>104</v>
      </c>
      <c r="AZ12" s="8">
        <v>350</v>
      </c>
      <c r="BA12" s="8">
        <v>272</v>
      </c>
      <c r="BB12" s="8">
        <v>568</v>
      </c>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row>
    <row r="13" spans="1:112" ht="15.75" customHeight="1" x14ac:dyDescent="0.2">
      <c r="A13" s="12" t="s">
        <v>22</v>
      </c>
      <c r="B13" s="12">
        <v>8</v>
      </c>
      <c r="C13" s="12"/>
      <c r="D13" s="13"/>
      <c r="E13" s="12"/>
      <c r="F13" s="12"/>
      <c r="G13" s="12"/>
      <c r="H13" s="12"/>
      <c r="I13" s="71"/>
      <c r="J13" s="71"/>
      <c r="K13" s="71"/>
      <c r="L13" s="71"/>
      <c r="M13" s="71"/>
      <c r="N13" s="71"/>
      <c r="O13" s="71"/>
      <c r="P13" s="71"/>
      <c r="Q13" s="71">
        <v>0</v>
      </c>
      <c r="R13" s="71"/>
      <c r="S13" s="71"/>
      <c r="T13" s="71"/>
      <c r="U13" s="71">
        <v>0</v>
      </c>
      <c r="V13" s="71">
        <v>0</v>
      </c>
      <c r="W13" s="71">
        <v>0</v>
      </c>
      <c r="X13" s="71">
        <v>0</v>
      </c>
      <c r="Y13" s="71">
        <v>0</v>
      </c>
      <c r="Z13" s="71">
        <v>0</v>
      </c>
      <c r="AA13" s="71">
        <v>0</v>
      </c>
      <c r="AB13" s="71">
        <v>0</v>
      </c>
      <c r="AC13" s="71">
        <v>0</v>
      </c>
      <c r="AD13" s="71">
        <v>0</v>
      </c>
      <c r="AE13" s="71"/>
      <c r="AF13" s="71"/>
      <c r="AG13" s="71"/>
      <c r="AH13" s="71">
        <v>1</v>
      </c>
      <c r="AI13" s="71">
        <v>1</v>
      </c>
      <c r="AJ13" s="71">
        <v>2</v>
      </c>
      <c r="AK13" s="71"/>
      <c r="AL13" s="71"/>
      <c r="AM13" s="71"/>
      <c r="AN13" s="71"/>
      <c r="AO13" s="71">
        <v>50</v>
      </c>
      <c r="AP13" s="71">
        <v>45</v>
      </c>
      <c r="AQ13" s="71">
        <v>48</v>
      </c>
      <c r="AR13" s="71">
        <v>18</v>
      </c>
      <c r="AS13" s="71"/>
      <c r="AT13" s="71">
        <v>53</v>
      </c>
      <c r="AU13" s="71"/>
      <c r="AV13" s="8">
        <v>120</v>
      </c>
      <c r="AW13" s="8">
        <v>75</v>
      </c>
      <c r="AX13" s="8">
        <v>126</v>
      </c>
      <c r="AY13" s="8">
        <v>91</v>
      </c>
      <c r="AZ13" s="8">
        <v>113</v>
      </c>
      <c r="BA13" s="8">
        <v>45</v>
      </c>
      <c r="BB13" s="8">
        <v>64</v>
      </c>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row>
    <row r="14" spans="1:112" ht="15.75" customHeight="1" x14ac:dyDescent="0.2">
      <c r="A14" s="12" t="s">
        <v>22</v>
      </c>
      <c r="B14" s="12">
        <v>9</v>
      </c>
      <c r="C14" s="12"/>
      <c r="D14" s="13"/>
      <c r="E14" s="12"/>
      <c r="F14" s="12"/>
      <c r="G14" s="12"/>
      <c r="H14" s="12"/>
      <c r="I14" s="71"/>
      <c r="J14" s="71"/>
      <c r="K14" s="71"/>
      <c r="L14" s="71"/>
      <c r="M14" s="71"/>
      <c r="N14" s="71"/>
      <c r="O14" s="71"/>
      <c r="P14" s="71"/>
      <c r="Q14" s="71">
        <v>0</v>
      </c>
      <c r="R14" s="71"/>
      <c r="S14" s="71"/>
      <c r="T14" s="71"/>
      <c r="U14" s="71">
        <v>0</v>
      </c>
      <c r="V14" s="71">
        <v>0</v>
      </c>
      <c r="W14" s="71">
        <v>0</v>
      </c>
      <c r="X14" s="71">
        <v>0</v>
      </c>
      <c r="Y14" s="71">
        <v>0</v>
      </c>
      <c r="Z14" s="71">
        <v>0</v>
      </c>
      <c r="AA14" s="71">
        <v>0</v>
      </c>
      <c r="AB14" s="71">
        <v>0</v>
      </c>
      <c r="AC14" s="71">
        <v>0</v>
      </c>
      <c r="AD14" s="71">
        <v>0</v>
      </c>
      <c r="AE14" s="71"/>
      <c r="AF14" s="71"/>
      <c r="AG14" s="71"/>
      <c r="AH14" s="71"/>
      <c r="AI14" s="71"/>
      <c r="AJ14" s="71"/>
      <c r="AK14" s="71"/>
      <c r="AL14" s="71"/>
      <c r="AM14" s="71"/>
      <c r="AN14" s="71"/>
      <c r="AO14" s="71">
        <v>4</v>
      </c>
      <c r="AP14" s="71">
        <v>9</v>
      </c>
      <c r="AQ14" s="71">
        <v>12</v>
      </c>
      <c r="AR14" s="71"/>
      <c r="AS14" s="71"/>
      <c r="AT14" s="71">
        <v>4</v>
      </c>
      <c r="AU14" s="71"/>
      <c r="AV14" s="8">
        <v>7</v>
      </c>
      <c r="AW14" s="8">
        <v>5</v>
      </c>
      <c r="AX14" s="8">
        <v>9</v>
      </c>
      <c r="AY14" s="8">
        <v>23</v>
      </c>
      <c r="AZ14" s="8">
        <v>6</v>
      </c>
      <c r="BA14" s="8">
        <v>13</v>
      </c>
      <c r="BB14" s="8">
        <v>15</v>
      </c>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row>
    <row r="15" spans="1:112" ht="15.75" customHeight="1" x14ac:dyDescent="0.2">
      <c r="A15" s="12" t="s">
        <v>22</v>
      </c>
      <c r="B15" s="12">
        <v>10</v>
      </c>
      <c r="C15" s="12"/>
      <c r="D15" s="13"/>
      <c r="E15" s="12"/>
      <c r="F15" s="12"/>
      <c r="G15" s="12"/>
      <c r="H15" s="12"/>
      <c r="I15" s="71"/>
      <c r="J15" s="71"/>
      <c r="K15" s="71"/>
      <c r="L15" s="71"/>
      <c r="M15" s="71"/>
      <c r="N15" s="71"/>
      <c r="O15" s="71"/>
      <c r="P15" s="71"/>
      <c r="Q15" s="71">
        <v>0</v>
      </c>
      <c r="R15" s="71"/>
      <c r="S15" s="71"/>
      <c r="T15" s="71"/>
      <c r="U15" s="71"/>
      <c r="V15" s="71"/>
      <c r="W15" s="71"/>
      <c r="X15" s="71"/>
      <c r="Y15" s="71"/>
      <c r="Z15" s="71"/>
      <c r="AA15" s="71"/>
      <c r="AB15" s="71"/>
      <c r="AC15" s="71"/>
      <c r="AD15" s="71"/>
      <c r="AE15" s="71"/>
      <c r="AF15" s="71"/>
      <c r="AG15" s="71">
        <v>2</v>
      </c>
      <c r="AH15" s="71">
        <v>4</v>
      </c>
      <c r="AI15" s="71">
        <v>53</v>
      </c>
      <c r="AJ15" s="71">
        <v>18</v>
      </c>
      <c r="AK15" s="71">
        <v>10</v>
      </c>
      <c r="AL15" s="71"/>
      <c r="AM15" s="71"/>
      <c r="AN15" s="71"/>
      <c r="AO15" s="71"/>
      <c r="AP15" s="71"/>
      <c r="AQ15" s="71"/>
      <c r="AR15" s="71">
        <v>10</v>
      </c>
      <c r="AS15" s="71">
        <v>9</v>
      </c>
      <c r="AT15" s="71"/>
      <c r="AU15" s="71"/>
      <c r="AV15" s="8"/>
      <c r="AW15" s="8"/>
      <c r="AX15" s="8"/>
      <c r="AY15" s="8"/>
      <c r="AZ15" s="8"/>
      <c r="BA15" s="8">
        <v>485</v>
      </c>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row>
    <row r="16" spans="1:112" ht="15.75" customHeight="1" x14ac:dyDescent="0.2">
      <c r="A16" s="12"/>
      <c r="B16" s="12"/>
      <c r="C16" s="12"/>
      <c r="D16" s="13"/>
      <c r="E16" s="12"/>
      <c r="F16" s="12"/>
      <c r="G16" s="12"/>
      <c r="H16" s="12"/>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row>
    <row r="17" spans="1:112" ht="15.75" customHeight="1" x14ac:dyDescent="0.2">
      <c r="A17" s="12"/>
      <c r="B17" s="12"/>
      <c r="C17" s="12"/>
      <c r="D17" s="13"/>
      <c r="E17" s="12"/>
      <c r="F17" s="12"/>
      <c r="G17" s="12"/>
      <c r="H17" s="12"/>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row>
    <row r="18" spans="1:112" ht="15.75" customHeight="1" x14ac:dyDescent="0.2">
      <c r="A18" s="12"/>
      <c r="B18" s="12"/>
      <c r="C18" s="12"/>
      <c r="D18" s="13"/>
      <c r="E18" s="12"/>
      <c r="F18" s="12"/>
      <c r="G18" s="12"/>
      <c r="H18" s="8"/>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ht="15.75" customHeight="1" x14ac:dyDescent="0.2">
      <c r="A19" s="12"/>
      <c r="B19" s="12"/>
      <c r="C19" s="12"/>
      <c r="D19" s="13"/>
      <c r="E19" s="12"/>
      <c r="F19" s="12"/>
      <c r="G19" s="12"/>
      <c r="H19" s="8"/>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row>
    <row r="20" spans="1:112" ht="15.75" customHeight="1" x14ac:dyDescent="0.2">
      <c r="A20" s="12"/>
      <c r="B20" s="12"/>
      <c r="C20" s="12"/>
      <c r="D20" s="13"/>
      <c r="E20" s="12"/>
      <c r="F20" s="12"/>
      <c r="G20" s="12"/>
      <c r="H20" s="12"/>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row>
    <row r="21" spans="1:112" ht="15.75" customHeight="1" x14ac:dyDescent="0.2">
      <c r="A21" s="12"/>
      <c r="B21" s="12"/>
      <c r="C21" s="12"/>
      <c r="D21" s="13"/>
      <c r="E21" s="12"/>
      <c r="F21" s="8"/>
      <c r="G21" s="12"/>
      <c r="H21" s="8"/>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row>
    <row r="22" spans="1:112" ht="15.75" customHeight="1" x14ac:dyDescent="0.2">
      <c r="A22" s="12"/>
      <c r="B22" s="12"/>
      <c r="C22" s="12"/>
      <c r="D22" s="13"/>
      <c r="E22" s="12"/>
      <c r="F22" s="12"/>
      <c r="G22" s="12"/>
      <c r="H22" s="12"/>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row>
    <row r="23" spans="1:112" s="44" customFormat="1" ht="15.75" customHeight="1" x14ac:dyDescent="0.2">
      <c r="A23" s="45"/>
      <c r="B23" s="45"/>
      <c r="C23" s="45"/>
      <c r="D23" s="13"/>
      <c r="E23" s="45"/>
      <c r="F23" s="45"/>
      <c r="G23" s="45"/>
      <c r="H23" s="45"/>
      <c r="I23" s="41" t="s">
        <v>133</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row>
    <row r="24" spans="1:112" s="40" customFormat="1" ht="15.75" customHeight="1" x14ac:dyDescent="0.2">
      <c r="A24" s="41"/>
      <c r="B24" s="41"/>
      <c r="C24" s="41"/>
      <c r="D24" s="13"/>
      <c r="E24" s="41"/>
      <c r="F24" s="41"/>
      <c r="G24" s="41"/>
      <c r="H24" s="41"/>
      <c r="I24" s="35">
        <f>SUM(I5:I15)</f>
        <v>0</v>
      </c>
      <c r="J24" s="255">
        <f t="shared" ref="J24:BH24" si="0">SUM(J5:J15)</f>
        <v>0</v>
      </c>
      <c r="K24" s="255">
        <f t="shared" si="0"/>
        <v>0</v>
      </c>
      <c r="L24" s="255">
        <f t="shared" si="0"/>
        <v>0</v>
      </c>
      <c r="M24" s="255">
        <f t="shared" si="0"/>
        <v>0</v>
      </c>
      <c r="N24" s="255">
        <f t="shared" si="0"/>
        <v>0</v>
      </c>
      <c r="O24" s="255">
        <f t="shared" si="0"/>
        <v>0</v>
      </c>
      <c r="P24" s="255">
        <f t="shared" si="0"/>
        <v>0</v>
      </c>
      <c r="Q24" s="255">
        <f t="shared" si="0"/>
        <v>1</v>
      </c>
      <c r="R24" s="255">
        <f t="shared" si="0"/>
        <v>0</v>
      </c>
      <c r="S24" s="255">
        <f t="shared" si="0"/>
        <v>0</v>
      </c>
      <c r="T24" s="255">
        <f t="shared" si="0"/>
        <v>0</v>
      </c>
      <c r="U24" s="255">
        <f t="shared" si="0"/>
        <v>0</v>
      </c>
      <c r="V24" s="255">
        <f t="shared" si="0"/>
        <v>0</v>
      </c>
      <c r="W24" s="255">
        <f t="shared" si="0"/>
        <v>0</v>
      </c>
      <c r="X24" s="255">
        <f t="shared" si="0"/>
        <v>0</v>
      </c>
      <c r="Y24" s="255">
        <f t="shared" si="0"/>
        <v>0</v>
      </c>
      <c r="Z24" s="255">
        <f t="shared" si="0"/>
        <v>0</v>
      </c>
      <c r="AA24" s="255">
        <f t="shared" si="0"/>
        <v>0</v>
      </c>
      <c r="AB24" s="255">
        <f t="shared" si="0"/>
        <v>0</v>
      </c>
      <c r="AC24" s="255">
        <f t="shared" si="0"/>
        <v>0</v>
      </c>
      <c r="AD24" s="255">
        <f t="shared" si="0"/>
        <v>1</v>
      </c>
      <c r="AE24" s="255">
        <f t="shared" si="0"/>
        <v>0</v>
      </c>
      <c r="AF24" s="255">
        <f t="shared" si="0"/>
        <v>0</v>
      </c>
      <c r="AG24" s="255">
        <f t="shared" si="0"/>
        <v>3</v>
      </c>
      <c r="AH24" s="255">
        <f t="shared" si="0"/>
        <v>5</v>
      </c>
      <c r="AI24" s="255">
        <f t="shared" si="0"/>
        <v>54</v>
      </c>
      <c r="AJ24" s="255">
        <f t="shared" si="0"/>
        <v>20</v>
      </c>
      <c r="AK24" s="255">
        <f t="shared" si="0"/>
        <v>10</v>
      </c>
      <c r="AL24" s="255">
        <f t="shared" si="0"/>
        <v>1</v>
      </c>
      <c r="AM24" s="255">
        <f t="shared" si="0"/>
        <v>0</v>
      </c>
      <c r="AN24" s="255">
        <f t="shared" si="0"/>
        <v>0</v>
      </c>
      <c r="AO24" s="255">
        <f t="shared" si="0"/>
        <v>75</v>
      </c>
      <c r="AP24" s="255">
        <f t="shared" si="0"/>
        <v>95</v>
      </c>
      <c r="AQ24" s="255">
        <f t="shared" si="0"/>
        <v>220</v>
      </c>
      <c r="AR24" s="255">
        <f t="shared" si="0"/>
        <v>101</v>
      </c>
      <c r="AS24" s="255">
        <f t="shared" si="0"/>
        <v>17</v>
      </c>
      <c r="AT24" s="255">
        <f t="shared" si="0"/>
        <v>159</v>
      </c>
      <c r="AU24" s="255">
        <f t="shared" si="0"/>
        <v>0</v>
      </c>
      <c r="AV24" s="255">
        <f t="shared" si="0"/>
        <v>459</v>
      </c>
      <c r="AW24" s="255">
        <f t="shared" si="0"/>
        <v>522</v>
      </c>
      <c r="AX24" s="255">
        <f t="shared" si="0"/>
        <v>417</v>
      </c>
      <c r="AY24" s="255">
        <f t="shared" si="0"/>
        <v>291</v>
      </c>
      <c r="AZ24" s="255">
        <f t="shared" si="0"/>
        <v>469</v>
      </c>
      <c r="BA24" s="255">
        <f t="shared" si="0"/>
        <v>815</v>
      </c>
      <c r="BB24" s="255">
        <f t="shared" si="0"/>
        <v>647</v>
      </c>
      <c r="BC24" s="255">
        <f t="shared" si="0"/>
        <v>0</v>
      </c>
      <c r="BD24" s="255">
        <f t="shared" si="0"/>
        <v>0</v>
      </c>
      <c r="BE24" s="255">
        <f t="shared" si="0"/>
        <v>0</v>
      </c>
      <c r="BF24" s="255">
        <f t="shared" si="0"/>
        <v>0</v>
      </c>
      <c r="BG24" s="255">
        <f t="shared" si="0"/>
        <v>0</v>
      </c>
      <c r="BH24" s="255">
        <f t="shared" si="0"/>
        <v>0</v>
      </c>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c r="DH24"/>
    </row>
    <row r="25" spans="1:112" ht="15.75" customHeight="1" x14ac:dyDescent="0.2">
      <c r="A25" s="8"/>
      <c r="B25" s="8"/>
      <c r="C25" s="8"/>
      <c r="D25" s="8"/>
      <c r="E25" s="8"/>
      <c r="F25" s="8"/>
      <c r="G25" s="8"/>
      <c r="H25" s="8"/>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row>
    <row r="26" spans="1:112" ht="15.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row>
    <row r="27" spans="1:112" ht="15.75" customHeight="1" x14ac:dyDescent="0.2">
      <c r="A27" s="8"/>
      <c r="B27" s="8"/>
      <c r="C27" s="8"/>
      <c r="D27" s="8"/>
      <c r="E27" s="8"/>
      <c r="F27" s="8"/>
      <c r="G27" s="8"/>
      <c r="H27" s="8"/>
      <c r="I27" s="38" t="s">
        <v>129</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row>
    <row r="28" spans="1:112" ht="15.75" customHeight="1" x14ac:dyDescent="0.2">
      <c r="A28" s="8"/>
      <c r="B28" s="8"/>
      <c r="C28" s="8"/>
      <c r="D28" s="8"/>
      <c r="E28" s="8"/>
      <c r="F28" s="8"/>
      <c r="G28" s="8"/>
      <c r="H28" s="8"/>
      <c r="I28" s="8">
        <f>COUNT(I5:I15)</f>
        <v>0</v>
      </c>
      <c r="J28" s="255">
        <f t="shared" ref="J28:BH28" si="1">COUNT(J5:J15)</f>
        <v>0</v>
      </c>
      <c r="K28" s="255">
        <f t="shared" si="1"/>
        <v>0</v>
      </c>
      <c r="L28" s="255">
        <f t="shared" si="1"/>
        <v>0</v>
      </c>
      <c r="M28" s="255">
        <f t="shared" si="1"/>
        <v>0</v>
      </c>
      <c r="N28" s="255">
        <f t="shared" si="1"/>
        <v>0</v>
      </c>
      <c r="O28" s="255">
        <f t="shared" si="1"/>
        <v>0</v>
      </c>
      <c r="P28" s="255">
        <f t="shared" si="1"/>
        <v>0</v>
      </c>
      <c r="Q28" s="255">
        <f t="shared" si="1"/>
        <v>11</v>
      </c>
      <c r="R28" s="255">
        <f t="shared" si="1"/>
        <v>0</v>
      </c>
      <c r="S28" s="255">
        <f t="shared" si="1"/>
        <v>0</v>
      </c>
      <c r="T28" s="255">
        <f t="shared" si="1"/>
        <v>0</v>
      </c>
      <c r="U28" s="255">
        <f t="shared" si="1"/>
        <v>3</v>
      </c>
      <c r="V28" s="255">
        <f t="shared" si="1"/>
        <v>3</v>
      </c>
      <c r="W28" s="255">
        <f t="shared" si="1"/>
        <v>3</v>
      </c>
      <c r="X28" s="255">
        <f t="shared" si="1"/>
        <v>3</v>
      </c>
      <c r="Y28" s="255">
        <f t="shared" si="1"/>
        <v>3</v>
      </c>
      <c r="Z28" s="255">
        <f t="shared" si="1"/>
        <v>3</v>
      </c>
      <c r="AA28" s="255">
        <f t="shared" si="1"/>
        <v>3</v>
      </c>
      <c r="AB28" s="255">
        <f t="shared" si="1"/>
        <v>3</v>
      </c>
      <c r="AC28" s="255">
        <f t="shared" si="1"/>
        <v>3</v>
      </c>
      <c r="AD28" s="255">
        <f t="shared" si="1"/>
        <v>4</v>
      </c>
      <c r="AE28" s="255">
        <f t="shared" si="1"/>
        <v>0</v>
      </c>
      <c r="AF28" s="255">
        <f t="shared" si="1"/>
        <v>0</v>
      </c>
      <c r="AG28" s="255">
        <f t="shared" si="1"/>
        <v>2</v>
      </c>
      <c r="AH28" s="255">
        <f t="shared" si="1"/>
        <v>2</v>
      </c>
      <c r="AI28" s="255">
        <f t="shared" si="1"/>
        <v>2</v>
      </c>
      <c r="AJ28" s="255">
        <f t="shared" si="1"/>
        <v>2</v>
      </c>
      <c r="AK28" s="255">
        <f t="shared" si="1"/>
        <v>1</v>
      </c>
      <c r="AL28" s="255">
        <f t="shared" si="1"/>
        <v>1</v>
      </c>
      <c r="AM28" s="255">
        <f t="shared" si="1"/>
        <v>0</v>
      </c>
      <c r="AN28" s="255">
        <f t="shared" si="1"/>
        <v>0</v>
      </c>
      <c r="AO28" s="255">
        <f t="shared" si="1"/>
        <v>4</v>
      </c>
      <c r="AP28" s="255">
        <f t="shared" si="1"/>
        <v>3</v>
      </c>
      <c r="AQ28" s="255">
        <f t="shared" si="1"/>
        <v>5</v>
      </c>
      <c r="AR28" s="255">
        <f t="shared" si="1"/>
        <v>4</v>
      </c>
      <c r="AS28" s="255">
        <f t="shared" si="1"/>
        <v>2</v>
      </c>
      <c r="AT28" s="255">
        <f t="shared" si="1"/>
        <v>3</v>
      </c>
      <c r="AU28" s="255">
        <f t="shared" si="1"/>
        <v>0</v>
      </c>
      <c r="AV28" s="255">
        <f t="shared" si="1"/>
        <v>3</v>
      </c>
      <c r="AW28" s="255">
        <f t="shared" si="1"/>
        <v>4</v>
      </c>
      <c r="AX28" s="255">
        <f t="shared" si="1"/>
        <v>3</v>
      </c>
      <c r="AY28" s="255">
        <f t="shared" si="1"/>
        <v>4</v>
      </c>
      <c r="AZ28" s="255">
        <f>COUNT(AZ5:AZ15)</f>
        <v>3</v>
      </c>
      <c r="BA28" s="255">
        <f t="shared" si="1"/>
        <v>4</v>
      </c>
      <c r="BB28" s="255">
        <f t="shared" si="1"/>
        <v>3</v>
      </c>
      <c r="BC28" s="255">
        <f t="shared" si="1"/>
        <v>0</v>
      </c>
      <c r="BD28" s="255">
        <f t="shared" si="1"/>
        <v>0</v>
      </c>
      <c r="BE28" s="255">
        <f t="shared" si="1"/>
        <v>0</v>
      </c>
      <c r="BF28" s="255">
        <f t="shared" si="1"/>
        <v>0</v>
      </c>
      <c r="BG28" s="255">
        <f t="shared" si="1"/>
        <v>0</v>
      </c>
      <c r="BH28" s="255">
        <f t="shared" si="1"/>
        <v>0</v>
      </c>
    </row>
    <row r="29" spans="1:112" ht="15.75" customHeight="1" x14ac:dyDescent="0.2">
      <c r="A29" s="8"/>
      <c r="B29" s="8"/>
      <c r="C29" s="8"/>
      <c r="D29" s="8"/>
      <c r="E29" s="8"/>
      <c r="F29" s="8"/>
      <c r="G29" s="8"/>
      <c r="H29" s="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row>
    <row r="30" spans="1:112" ht="15.75"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row>
    <row r="31" spans="1:112" ht="15.75"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row>
    <row r="32" spans="1:112" ht="15.75" customHeight="1" x14ac:dyDescent="0.2">
      <c r="A32" s="8"/>
      <c r="B32" s="8"/>
      <c r="C32" s="8"/>
      <c r="D32" s="8"/>
      <c r="E32" s="8"/>
      <c r="F32" s="8"/>
      <c r="G32" s="8"/>
      <c r="H32" s="8"/>
      <c r="I32" s="46" t="s">
        <v>227</v>
      </c>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row>
    <row r="33" spans="1:112" ht="15.75" customHeight="1" x14ac:dyDescent="0.2">
      <c r="A33" s="8"/>
      <c r="B33" s="8"/>
      <c r="C33" s="8"/>
      <c r="D33" s="8"/>
      <c r="E33" s="8"/>
      <c r="F33" s="8"/>
      <c r="G33" s="8"/>
      <c r="H33" s="8"/>
      <c r="I33" s="285" t="s">
        <v>134</v>
      </c>
      <c r="J33" s="285"/>
      <c r="K33" s="285"/>
      <c r="L33" s="285"/>
      <c r="M33" s="47">
        <v>1</v>
      </c>
      <c r="N33" s="47">
        <v>2</v>
      </c>
      <c r="O33" s="47">
        <v>3</v>
      </c>
      <c r="P33" s="47">
        <v>4</v>
      </c>
      <c r="Q33" s="47">
        <v>5</v>
      </c>
      <c r="R33" s="47">
        <v>6</v>
      </c>
      <c r="S33" s="47">
        <v>7</v>
      </c>
      <c r="T33" s="47">
        <v>8</v>
      </c>
      <c r="U33" s="47">
        <v>9</v>
      </c>
      <c r="V33" s="47">
        <v>10</v>
      </c>
      <c r="W33" s="47">
        <v>11</v>
      </c>
      <c r="X33" s="47">
        <v>12</v>
      </c>
      <c r="Y33" s="47">
        <v>13</v>
      </c>
      <c r="Z33" s="47">
        <v>14</v>
      </c>
      <c r="AA33" s="47">
        <v>15</v>
      </c>
      <c r="AB33" s="47">
        <v>16</v>
      </c>
      <c r="AC33" s="47">
        <v>17</v>
      </c>
      <c r="AD33" s="47">
        <v>18</v>
      </c>
      <c r="AE33" s="47">
        <v>19</v>
      </c>
      <c r="AF33" s="47">
        <v>20</v>
      </c>
      <c r="AG33" s="47">
        <v>21</v>
      </c>
      <c r="AH33" s="47">
        <v>22</v>
      </c>
      <c r="AI33" s="47">
        <v>23</v>
      </c>
      <c r="AJ33" s="47">
        <v>24</v>
      </c>
      <c r="AK33" s="47">
        <v>25</v>
      </c>
      <c r="AL33" s="47">
        <v>26</v>
      </c>
      <c r="AM33" s="47">
        <v>27</v>
      </c>
      <c r="AN33" s="47">
        <v>28</v>
      </c>
      <c r="AO33" s="47">
        <v>29</v>
      </c>
      <c r="AP33" s="47">
        <v>30</v>
      </c>
      <c r="AQ33" s="47">
        <v>31</v>
      </c>
      <c r="AR33" s="47">
        <v>32</v>
      </c>
      <c r="AS33" s="47">
        <v>33</v>
      </c>
      <c r="AT33" s="47">
        <v>34</v>
      </c>
      <c r="AU33" s="47">
        <v>35</v>
      </c>
      <c r="AV33" s="47">
        <v>36</v>
      </c>
      <c r="AW33" s="47">
        <v>37</v>
      </c>
      <c r="AX33" s="47">
        <v>38</v>
      </c>
      <c r="AY33" s="47">
        <v>39</v>
      </c>
      <c r="AZ33" s="47">
        <v>40</v>
      </c>
      <c r="BA33" s="47">
        <v>41</v>
      </c>
      <c r="BB33" s="47">
        <v>42</v>
      </c>
      <c r="BC33" s="47">
        <v>43</v>
      </c>
      <c r="BD33" s="47">
        <v>44</v>
      </c>
      <c r="BE33" s="47">
        <v>45</v>
      </c>
      <c r="BF33" s="47">
        <v>46</v>
      </c>
      <c r="BG33" s="47">
        <v>47</v>
      </c>
      <c r="BH33" s="47">
        <v>48</v>
      </c>
      <c r="BI33" s="47">
        <v>49</v>
      </c>
      <c r="BJ33" s="47">
        <v>50</v>
      </c>
      <c r="BK33" s="47">
        <v>51</v>
      </c>
      <c r="BL33" s="47">
        <v>52</v>
      </c>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row>
    <row r="34" spans="1:112" ht="15.75" customHeight="1" x14ac:dyDescent="0.2">
      <c r="A34" s="8"/>
      <c r="B34" s="8"/>
      <c r="C34" s="8"/>
      <c r="D34" s="8"/>
      <c r="E34" s="8"/>
      <c r="F34" s="8"/>
      <c r="G34" s="8"/>
      <c r="H34" s="8"/>
      <c r="I34" s="285" t="s">
        <v>135</v>
      </c>
      <c r="J34" s="285"/>
      <c r="K34" s="285"/>
      <c r="L34" s="285"/>
      <c r="M34" s="47">
        <f>I24</f>
        <v>0</v>
      </c>
      <c r="N34" s="47">
        <f t="shared" ref="N34:BK34" si="2">J24</f>
        <v>0</v>
      </c>
      <c r="O34" s="47">
        <f t="shared" si="2"/>
        <v>0</v>
      </c>
      <c r="P34" s="47">
        <f>L24</f>
        <v>0</v>
      </c>
      <c r="Q34" s="47">
        <f t="shared" si="2"/>
        <v>0</v>
      </c>
      <c r="R34" s="47">
        <f t="shared" si="2"/>
        <v>0</v>
      </c>
      <c r="S34" s="47">
        <f t="shared" si="2"/>
        <v>0</v>
      </c>
      <c r="T34" s="47">
        <f t="shared" si="2"/>
        <v>0</v>
      </c>
      <c r="U34" s="47">
        <f>Q24</f>
        <v>1</v>
      </c>
      <c r="V34" s="47">
        <f>R24</f>
        <v>0</v>
      </c>
      <c r="W34" s="47">
        <f>S24</f>
        <v>0</v>
      </c>
      <c r="X34" s="47">
        <f t="shared" si="2"/>
        <v>0</v>
      </c>
      <c r="Y34" s="47">
        <f t="shared" si="2"/>
        <v>0</v>
      </c>
      <c r="Z34" s="47">
        <f t="shared" si="2"/>
        <v>0</v>
      </c>
      <c r="AA34" s="47">
        <f t="shared" si="2"/>
        <v>0</v>
      </c>
      <c r="AB34" s="47">
        <f t="shared" si="2"/>
        <v>0</v>
      </c>
      <c r="AC34" s="47">
        <f t="shared" si="2"/>
        <v>0</v>
      </c>
      <c r="AD34" s="47">
        <f t="shared" si="2"/>
        <v>0</v>
      </c>
      <c r="AE34" s="47">
        <f t="shared" si="2"/>
        <v>0</v>
      </c>
      <c r="AF34" s="47">
        <f t="shared" si="2"/>
        <v>0</v>
      </c>
      <c r="AG34" s="47">
        <f t="shared" si="2"/>
        <v>0</v>
      </c>
      <c r="AH34" s="47">
        <f t="shared" si="2"/>
        <v>1</v>
      </c>
      <c r="AI34" s="47">
        <f t="shared" si="2"/>
        <v>0</v>
      </c>
      <c r="AJ34" s="47">
        <f t="shared" si="2"/>
        <v>0</v>
      </c>
      <c r="AK34" s="47">
        <f t="shared" si="2"/>
        <v>3</v>
      </c>
      <c r="AL34" s="47">
        <f t="shared" si="2"/>
        <v>5</v>
      </c>
      <c r="AM34" s="47">
        <f>AI24</f>
        <v>54</v>
      </c>
      <c r="AN34" s="47">
        <f>AJ24</f>
        <v>20</v>
      </c>
      <c r="AO34" s="47">
        <f t="shared" si="2"/>
        <v>10</v>
      </c>
      <c r="AP34" s="47">
        <f t="shared" si="2"/>
        <v>1</v>
      </c>
      <c r="AQ34" s="47">
        <f t="shared" si="2"/>
        <v>0</v>
      </c>
      <c r="AR34" s="47">
        <f t="shared" si="2"/>
        <v>0</v>
      </c>
      <c r="AS34" s="47">
        <f t="shared" si="2"/>
        <v>75</v>
      </c>
      <c r="AT34" s="47">
        <f t="shared" si="2"/>
        <v>95</v>
      </c>
      <c r="AU34" s="47">
        <f t="shared" si="2"/>
        <v>220</v>
      </c>
      <c r="AV34" s="47">
        <f t="shared" si="2"/>
        <v>101</v>
      </c>
      <c r="AW34" s="47">
        <f t="shared" si="2"/>
        <v>17</v>
      </c>
      <c r="AX34" s="47">
        <f t="shared" si="2"/>
        <v>159</v>
      </c>
      <c r="AY34" s="47">
        <f t="shared" si="2"/>
        <v>0</v>
      </c>
      <c r="AZ34" s="47">
        <f t="shared" si="2"/>
        <v>459</v>
      </c>
      <c r="BA34" s="47">
        <f t="shared" si="2"/>
        <v>522</v>
      </c>
      <c r="BB34" s="47">
        <f t="shared" si="2"/>
        <v>417</v>
      </c>
      <c r="BC34" s="47">
        <f t="shared" si="2"/>
        <v>291</v>
      </c>
      <c r="BD34" s="47">
        <f t="shared" si="2"/>
        <v>469</v>
      </c>
      <c r="BE34" s="47">
        <f t="shared" si="2"/>
        <v>815</v>
      </c>
      <c r="BF34" s="47">
        <f t="shared" si="2"/>
        <v>647</v>
      </c>
      <c r="BG34" s="47">
        <f t="shared" si="2"/>
        <v>0</v>
      </c>
      <c r="BH34" s="47">
        <f t="shared" si="2"/>
        <v>0</v>
      </c>
      <c r="BI34" s="47">
        <f t="shared" si="2"/>
        <v>0</v>
      </c>
      <c r="BJ34" s="47">
        <f t="shared" si="2"/>
        <v>0</v>
      </c>
      <c r="BK34" s="47">
        <f t="shared" si="2"/>
        <v>0</v>
      </c>
      <c r="BL34" s="47">
        <f>BH24</f>
        <v>0</v>
      </c>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15.75" customHeight="1" x14ac:dyDescent="0.2">
      <c r="A35" s="8"/>
      <c r="B35" s="8"/>
      <c r="C35" s="8"/>
      <c r="D35" s="8"/>
      <c r="E35" s="8"/>
      <c r="F35" s="8"/>
      <c r="G35" s="8"/>
      <c r="H35" s="8"/>
      <c r="I35" s="285" t="s">
        <v>136</v>
      </c>
      <c r="J35" s="285"/>
      <c r="K35" s="285"/>
      <c r="L35" s="285"/>
      <c r="M35" s="47">
        <f>I28</f>
        <v>0</v>
      </c>
      <c r="N35" s="47">
        <f t="shared" ref="N35:BK35" si="3">J28</f>
        <v>0</v>
      </c>
      <c r="O35" s="47">
        <f>K28</f>
        <v>0</v>
      </c>
      <c r="P35" s="47">
        <f t="shared" si="3"/>
        <v>0</v>
      </c>
      <c r="Q35" s="47">
        <f t="shared" si="3"/>
        <v>0</v>
      </c>
      <c r="R35" s="47">
        <f t="shared" si="3"/>
        <v>0</v>
      </c>
      <c r="S35" s="47">
        <f>O28</f>
        <v>0</v>
      </c>
      <c r="T35" s="47">
        <f t="shared" ref="T35:V35" si="4">P28</f>
        <v>0</v>
      </c>
      <c r="U35" s="47">
        <f>Q28</f>
        <v>11</v>
      </c>
      <c r="V35" s="47">
        <f t="shared" si="4"/>
        <v>0</v>
      </c>
      <c r="W35" s="47">
        <f>S28</f>
        <v>0</v>
      </c>
      <c r="X35" s="47">
        <f t="shared" si="3"/>
        <v>0</v>
      </c>
      <c r="Y35" s="47">
        <f>U28</f>
        <v>3</v>
      </c>
      <c r="Z35" s="47">
        <f t="shared" si="3"/>
        <v>3</v>
      </c>
      <c r="AA35" s="47">
        <f>W28</f>
        <v>3</v>
      </c>
      <c r="AB35" s="47">
        <f>X28</f>
        <v>3</v>
      </c>
      <c r="AC35" s="47">
        <f>Y28</f>
        <v>3</v>
      </c>
      <c r="AD35" s="47">
        <f t="shared" si="3"/>
        <v>3</v>
      </c>
      <c r="AE35" s="47">
        <f t="shared" si="3"/>
        <v>3</v>
      </c>
      <c r="AF35" s="47">
        <f t="shared" si="3"/>
        <v>3</v>
      </c>
      <c r="AG35" s="47">
        <f t="shared" si="3"/>
        <v>3</v>
      </c>
      <c r="AH35" s="47">
        <f>AD28</f>
        <v>4</v>
      </c>
      <c r="AI35" s="47">
        <f>AE28</f>
        <v>0</v>
      </c>
      <c r="AJ35" s="47">
        <f t="shared" si="3"/>
        <v>0</v>
      </c>
      <c r="AK35" s="47">
        <f t="shared" si="3"/>
        <v>2</v>
      </c>
      <c r="AL35" s="47">
        <f>AH28</f>
        <v>2</v>
      </c>
      <c r="AM35" s="47">
        <f t="shared" si="3"/>
        <v>2</v>
      </c>
      <c r="AN35" s="47">
        <f t="shared" si="3"/>
        <v>2</v>
      </c>
      <c r="AO35" s="47">
        <f t="shared" si="3"/>
        <v>1</v>
      </c>
      <c r="AP35" s="47">
        <f t="shared" si="3"/>
        <v>1</v>
      </c>
      <c r="AQ35" s="47">
        <f t="shared" si="3"/>
        <v>0</v>
      </c>
      <c r="AR35" s="47">
        <f t="shared" si="3"/>
        <v>0</v>
      </c>
      <c r="AS35" s="47">
        <f t="shared" si="3"/>
        <v>4</v>
      </c>
      <c r="AT35" s="47">
        <f>AP28</f>
        <v>3</v>
      </c>
      <c r="AU35" s="47">
        <f t="shared" si="3"/>
        <v>5</v>
      </c>
      <c r="AV35" s="47">
        <f t="shared" si="3"/>
        <v>4</v>
      </c>
      <c r="AW35" s="47">
        <f t="shared" si="3"/>
        <v>2</v>
      </c>
      <c r="AX35" s="47">
        <f t="shared" si="3"/>
        <v>3</v>
      </c>
      <c r="AY35" s="47">
        <f t="shared" si="3"/>
        <v>0</v>
      </c>
      <c r="AZ35" s="47">
        <f t="shared" si="3"/>
        <v>3</v>
      </c>
      <c r="BA35" s="47">
        <f t="shared" si="3"/>
        <v>4</v>
      </c>
      <c r="BB35" s="47">
        <f>AX28</f>
        <v>3</v>
      </c>
      <c r="BC35" s="47">
        <f t="shared" si="3"/>
        <v>4</v>
      </c>
      <c r="BD35" s="47">
        <f t="shared" si="3"/>
        <v>3</v>
      </c>
      <c r="BE35" s="47">
        <f t="shared" si="3"/>
        <v>4</v>
      </c>
      <c r="BF35" s="47">
        <f t="shared" si="3"/>
        <v>3</v>
      </c>
      <c r="BG35" s="47">
        <f t="shared" si="3"/>
        <v>0</v>
      </c>
      <c r="BH35" s="47">
        <f t="shared" si="3"/>
        <v>0</v>
      </c>
      <c r="BI35" s="47">
        <f t="shared" si="3"/>
        <v>0</v>
      </c>
      <c r="BJ35" s="47">
        <f t="shared" si="3"/>
        <v>0</v>
      </c>
      <c r="BK35" s="47">
        <f t="shared" si="3"/>
        <v>0</v>
      </c>
      <c r="BL35" s="47">
        <f>BH28</f>
        <v>0</v>
      </c>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15.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15.7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12.75"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12.75"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12.75"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12.75" x14ac:dyDescent="0.2">
      <c r="A41" s="8"/>
      <c r="B41" s="8"/>
      <c r="C41" s="8"/>
      <c r="D41" s="8"/>
      <c r="E41" s="8"/>
      <c r="F41" s="8"/>
      <c r="G41" s="8"/>
      <c r="H41" s="8"/>
    </row>
    <row r="42" spans="1:112" ht="12.75" x14ac:dyDescent="0.2">
      <c r="A42" s="8"/>
      <c r="B42" s="8"/>
      <c r="C42" s="8"/>
      <c r="D42" s="8"/>
      <c r="E42" s="8"/>
      <c r="F42" s="8"/>
      <c r="G42" s="8"/>
      <c r="H42" s="8"/>
    </row>
  </sheetData>
  <mergeCells count="49">
    <mergeCell ref="BG29:BH29"/>
    <mergeCell ref="AW29:AX29"/>
    <mergeCell ref="AY29:AZ29"/>
    <mergeCell ref="BA29:BB29"/>
    <mergeCell ref="BC29:BD29"/>
    <mergeCell ref="BE29:BF29"/>
    <mergeCell ref="AO29:AP29"/>
    <mergeCell ref="AQ29:AR29"/>
    <mergeCell ref="AS29:AT29"/>
    <mergeCell ref="AU29:AV29"/>
    <mergeCell ref="AC29:AD29"/>
    <mergeCell ref="AE29:AF29"/>
    <mergeCell ref="AG29:AH29"/>
    <mergeCell ref="AI29:AJ29"/>
    <mergeCell ref="AK29:AL29"/>
    <mergeCell ref="AQ25:AR25"/>
    <mergeCell ref="I25:J25"/>
    <mergeCell ref="K25:L25"/>
    <mergeCell ref="AG25:AH25"/>
    <mergeCell ref="AI25:AJ25"/>
    <mergeCell ref="AK25:AL25"/>
    <mergeCell ref="M25:N25"/>
    <mergeCell ref="O25:P25"/>
    <mergeCell ref="Q25:R25"/>
    <mergeCell ref="S25:T25"/>
    <mergeCell ref="U25:V25"/>
    <mergeCell ref="AO25:AP25"/>
    <mergeCell ref="W25:X25"/>
    <mergeCell ref="Y25:Z25"/>
    <mergeCell ref="AA25:AB25"/>
    <mergeCell ref="AC25:AD25"/>
    <mergeCell ref="AE25:AF25"/>
    <mergeCell ref="I33:L33"/>
    <mergeCell ref="I34:L34"/>
    <mergeCell ref="I35:L35"/>
    <mergeCell ref="AM25:AN25"/>
    <mergeCell ref="Y29:Z29"/>
    <mergeCell ref="AA29:AB29"/>
    <mergeCell ref="AM29:AN29"/>
    <mergeCell ref="I1:K1"/>
    <mergeCell ref="I2:K2"/>
    <mergeCell ref="S29:T29"/>
    <mergeCell ref="U29:V29"/>
    <mergeCell ref="W29:X29"/>
    <mergeCell ref="I29:J29"/>
    <mergeCell ref="K29:L29"/>
    <mergeCell ref="M29:N29"/>
    <mergeCell ref="O29:P29"/>
    <mergeCell ref="Q29:R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1"/>
  <sheetViews>
    <sheetView zoomScaleNormal="100" workbookViewId="0">
      <pane xSplit="8" ySplit="4" topLeftCell="I5" activePane="bottomRight" state="frozen"/>
      <selection pane="topRight" activeCell="J1" sqref="J1"/>
      <selection pane="bottomLeft" activeCell="A5" sqref="A5"/>
      <selection pane="bottomRight" activeCell="B5" sqref="B5:B13"/>
    </sheetView>
  </sheetViews>
  <sheetFormatPr baseColWidth="10" defaultColWidth="14.42578125" defaultRowHeight="15.75" customHeight="1" x14ac:dyDescent="0.2"/>
  <cols>
    <col min="1" max="4" width="14.42578125" style="86"/>
    <col min="5" max="5" width="26.5703125" style="86" customWidth="1"/>
    <col min="6" max="6" width="16.7109375" style="86" customWidth="1"/>
    <col min="7" max="7" width="15.85546875" style="86" customWidth="1"/>
    <col min="8" max="8" width="14.42578125" style="86"/>
    <col min="9" max="64" width="3.7109375" style="86" customWidth="1"/>
    <col min="65" max="65" width="5" style="86" customWidth="1"/>
    <col min="66" max="112" width="3.7109375" style="86" customWidth="1"/>
    <col min="113" max="16384" width="14.42578125" style="86"/>
  </cols>
  <sheetData>
    <row r="1" spans="1:112" ht="15.75" customHeight="1" x14ac:dyDescent="0.2">
      <c r="A1" s="9" t="s">
        <v>0</v>
      </c>
      <c r="B1" s="9" t="s">
        <v>1</v>
      </c>
      <c r="C1" s="9" t="s">
        <v>2</v>
      </c>
      <c r="D1" s="9" t="s">
        <v>4</v>
      </c>
      <c r="E1" s="9"/>
      <c r="F1" s="9" t="s">
        <v>5</v>
      </c>
      <c r="G1" s="9" t="s">
        <v>6</v>
      </c>
      <c r="H1" s="9" t="s">
        <v>7</v>
      </c>
      <c r="I1" s="286" t="s">
        <v>8</v>
      </c>
      <c r="J1" s="287"/>
      <c r="K1" s="287"/>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row>
    <row r="2" spans="1:112" ht="15.75" customHeight="1" x14ac:dyDescent="0.2">
      <c r="A2" s="9" t="s">
        <v>9</v>
      </c>
      <c r="B2" s="9" t="s">
        <v>10</v>
      </c>
      <c r="C2" s="9" t="s">
        <v>11</v>
      </c>
      <c r="D2" s="9" t="s">
        <v>13</v>
      </c>
      <c r="E2" s="9" t="s">
        <v>14</v>
      </c>
      <c r="F2" s="9" t="s">
        <v>15</v>
      </c>
      <c r="G2" s="9" t="s">
        <v>16</v>
      </c>
      <c r="H2" s="9" t="s">
        <v>17</v>
      </c>
      <c r="I2" s="286" t="s">
        <v>18</v>
      </c>
      <c r="J2" s="287"/>
      <c r="K2" s="287"/>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row>
    <row r="3" spans="1:112" ht="15.75" customHeight="1" x14ac:dyDescent="0.2">
      <c r="A3" s="88"/>
      <c r="B3" s="87"/>
      <c r="C3" s="88"/>
      <c r="D3" s="88"/>
      <c r="E3" s="88"/>
      <c r="F3" s="88"/>
      <c r="G3" s="88"/>
      <c r="H3" s="88"/>
      <c r="I3" s="288">
        <v>1</v>
      </c>
      <c r="J3" s="290"/>
      <c r="K3" s="288">
        <v>2</v>
      </c>
      <c r="L3" s="290"/>
      <c r="M3" s="288">
        <v>3</v>
      </c>
      <c r="N3" s="290"/>
      <c r="O3" s="288">
        <v>4</v>
      </c>
      <c r="P3" s="290"/>
      <c r="Q3" s="288">
        <v>5</v>
      </c>
      <c r="R3" s="290"/>
      <c r="S3" s="288">
        <v>6</v>
      </c>
      <c r="T3" s="290"/>
      <c r="U3" s="288">
        <v>7</v>
      </c>
      <c r="V3" s="290"/>
      <c r="W3" s="288">
        <v>8</v>
      </c>
      <c r="X3" s="290"/>
      <c r="Y3" s="288">
        <v>9</v>
      </c>
      <c r="Z3" s="290"/>
      <c r="AA3" s="288">
        <v>10</v>
      </c>
      <c r="AB3" s="290"/>
      <c r="AC3" s="288">
        <v>11</v>
      </c>
      <c r="AD3" s="290"/>
      <c r="AE3" s="288">
        <v>12</v>
      </c>
      <c r="AF3" s="290"/>
      <c r="AG3" s="288">
        <v>13</v>
      </c>
      <c r="AH3" s="290"/>
      <c r="AI3" s="288">
        <v>14</v>
      </c>
      <c r="AJ3" s="290"/>
      <c r="AK3" s="288">
        <v>15</v>
      </c>
      <c r="AL3" s="290"/>
      <c r="AM3" s="288">
        <v>16</v>
      </c>
      <c r="AN3" s="290"/>
      <c r="AO3" s="288">
        <v>17</v>
      </c>
      <c r="AP3" s="290"/>
      <c r="AQ3" s="288">
        <v>18</v>
      </c>
      <c r="AR3" s="290"/>
      <c r="AS3" s="288">
        <v>19</v>
      </c>
      <c r="AT3" s="290"/>
      <c r="AU3" s="288">
        <v>20</v>
      </c>
      <c r="AV3" s="290"/>
      <c r="AW3" s="288">
        <v>21</v>
      </c>
      <c r="AX3" s="290"/>
      <c r="AY3" s="288">
        <v>22</v>
      </c>
      <c r="AZ3" s="290"/>
      <c r="BA3" s="288">
        <v>23</v>
      </c>
      <c r="BB3" s="290"/>
      <c r="BC3" s="288">
        <v>24</v>
      </c>
      <c r="BD3" s="290"/>
      <c r="BE3" s="288">
        <v>25</v>
      </c>
      <c r="BF3" s="290"/>
      <c r="BG3" s="288">
        <v>26</v>
      </c>
      <c r="BH3" s="290"/>
      <c r="BI3" s="288">
        <v>27</v>
      </c>
      <c r="BJ3" s="290"/>
      <c r="BK3" s="288">
        <v>28</v>
      </c>
      <c r="BL3" s="290"/>
      <c r="BM3" s="288">
        <v>29</v>
      </c>
      <c r="BN3" s="290"/>
      <c r="BO3" s="288">
        <v>30</v>
      </c>
      <c r="BP3" s="290"/>
      <c r="BQ3" s="288">
        <v>31</v>
      </c>
      <c r="BR3" s="290"/>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A4" s="88"/>
      <c r="B4" s="87"/>
      <c r="C4" s="88"/>
      <c r="D4" s="88"/>
      <c r="E4" s="88"/>
      <c r="F4" s="78"/>
      <c r="G4" s="78"/>
      <c r="H4" s="78"/>
      <c r="I4" s="87" t="s">
        <v>19</v>
      </c>
      <c r="J4" s="87" t="s">
        <v>20</v>
      </c>
      <c r="K4" s="87" t="s">
        <v>19</v>
      </c>
      <c r="L4" s="87" t="s">
        <v>20</v>
      </c>
      <c r="M4" s="87" t="s">
        <v>19</v>
      </c>
      <c r="N4" s="87" t="s">
        <v>20</v>
      </c>
      <c r="O4" s="87" t="s">
        <v>19</v>
      </c>
      <c r="P4" s="87" t="s">
        <v>20</v>
      </c>
      <c r="Q4" s="87" t="s">
        <v>19</v>
      </c>
      <c r="R4" s="87" t="s">
        <v>20</v>
      </c>
      <c r="S4" s="87" t="s">
        <v>19</v>
      </c>
      <c r="T4" s="87" t="s">
        <v>20</v>
      </c>
      <c r="U4" s="87" t="s">
        <v>19</v>
      </c>
      <c r="V4" s="87" t="s">
        <v>20</v>
      </c>
      <c r="W4" s="87" t="s">
        <v>19</v>
      </c>
      <c r="X4" s="87" t="s">
        <v>20</v>
      </c>
      <c r="Y4" s="87" t="s">
        <v>19</v>
      </c>
      <c r="Z4" s="87" t="s">
        <v>20</v>
      </c>
      <c r="AA4" s="87" t="s">
        <v>19</v>
      </c>
      <c r="AB4" s="87" t="s">
        <v>20</v>
      </c>
      <c r="AC4" s="87" t="s">
        <v>19</v>
      </c>
      <c r="AD4" s="87" t="s">
        <v>20</v>
      </c>
      <c r="AE4" s="87" t="s">
        <v>19</v>
      </c>
      <c r="AF4" s="87" t="s">
        <v>20</v>
      </c>
      <c r="AG4" s="87" t="s">
        <v>19</v>
      </c>
      <c r="AH4" s="87" t="s">
        <v>20</v>
      </c>
      <c r="AI4" s="87" t="s">
        <v>19</v>
      </c>
      <c r="AJ4" s="87" t="s">
        <v>20</v>
      </c>
      <c r="AK4" s="87" t="s">
        <v>19</v>
      </c>
      <c r="AL4" s="87" t="s">
        <v>20</v>
      </c>
      <c r="AM4" s="87" t="s">
        <v>19</v>
      </c>
      <c r="AN4" s="87" t="s">
        <v>20</v>
      </c>
      <c r="AO4" s="87" t="s">
        <v>19</v>
      </c>
      <c r="AP4" s="87" t="s">
        <v>20</v>
      </c>
      <c r="AQ4" s="87" t="s">
        <v>19</v>
      </c>
      <c r="AR4" s="87" t="s">
        <v>20</v>
      </c>
      <c r="AS4" s="87" t="s">
        <v>19</v>
      </c>
      <c r="AT4" s="87" t="s">
        <v>20</v>
      </c>
      <c r="AU4" s="87" t="s">
        <v>19</v>
      </c>
      <c r="AV4" s="87" t="s">
        <v>20</v>
      </c>
      <c r="AW4" s="87" t="s">
        <v>19</v>
      </c>
      <c r="AX4" s="87" t="s">
        <v>20</v>
      </c>
      <c r="AY4" s="87" t="s">
        <v>19</v>
      </c>
      <c r="AZ4" s="87" t="s">
        <v>20</v>
      </c>
      <c r="BA4" s="87" t="s">
        <v>19</v>
      </c>
      <c r="BB4" s="87" t="s">
        <v>20</v>
      </c>
      <c r="BC4" s="87" t="s">
        <v>19</v>
      </c>
      <c r="BD4" s="87" t="s">
        <v>20</v>
      </c>
      <c r="BE4" s="87" t="s">
        <v>19</v>
      </c>
      <c r="BF4" s="87" t="s">
        <v>20</v>
      </c>
      <c r="BG4" s="87" t="s">
        <v>19</v>
      </c>
      <c r="BH4" s="87" t="s">
        <v>20</v>
      </c>
      <c r="BI4" s="87" t="s">
        <v>19</v>
      </c>
      <c r="BJ4" s="87" t="s">
        <v>20</v>
      </c>
      <c r="BK4" s="87" t="s">
        <v>19</v>
      </c>
      <c r="BL4" s="87" t="s">
        <v>20</v>
      </c>
      <c r="BM4" s="87" t="s">
        <v>19</v>
      </c>
      <c r="BN4" s="87" t="s">
        <v>20</v>
      </c>
      <c r="BO4" s="87" t="s">
        <v>19</v>
      </c>
      <c r="BP4" s="87" t="s">
        <v>20</v>
      </c>
      <c r="BQ4" s="87" t="s">
        <v>19</v>
      </c>
      <c r="BR4" s="87" t="s">
        <v>20</v>
      </c>
      <c r="BS4" s="87" t="s">
        <v>19</v>
      </c>
      <c r="BT4" s="87" t="s">
        <v>20</v>
      </c>
      <c r="BU4" s="87" t="s">
        <v>19</v>
      </c>
      <c r="BV4" s="87" t="s">
        <v>20</v>
      </c>
      <c r="BW4" s="87" t="s">
        <v>19</v>
      </c>
      <c r="BX4" s="87" t="s">
        <v>20</v>
      </c>
      <c r="BY4" s="87" t="s">
        <v>19</v>
      </c>
      <c r="BZ4" s="87" t="s">
        <v>20</v>
      </c>
      <c r="CA4" s="87" t="s">
        <v>19</v>
      </c>
      <c r="CB4" s="87" t="s">
        <v>20</v>
      </c>
      <c r="CC4" s="87" t="s">
        <v>19</v>
      </c>
      <c r="CD4" s="87" t="s">
        <v>20</v>
      </c>
      <c r="CE4" s="87" t="s">
        <v>19</v>
      </c>
      <c r="CF4" s="87" t="s">
        <v>20</v>
      </c>
      <c r="CG4" s="87" t="s">
        <v>19</v>
      </c>
      <c r="CH4" s="87" t="s">
        <v>20</v>
      </c>
      <c r="CI4" s="87" t="s">
        <v>19</v>
      </c>
      <c r="CJ4" s="87" t="s">
        <v>20</v>
      </c>
      <c r="CK4" s="87" t="s">
        <v>19</v>
      </c>
      <c r="CL4" s="87" t="s">
        <v>20</v>
      </c>
      <c r="CM4" s="87" t="s">
        <v>19</v>
      </c>
      <c r="CN4" s="87" t="s">
        <v>20</v>
      </c>
      <c r="CO4" s="87" t="s">
        <v>19</v>
      </c>
      <c r="CP4" s="87" t="s">
        <v>20</v>
      </c>
      <c r="CQ4" s="87" t="s">
        <v>19</v>
      </c>
      <c r="CR4" s="87" t="s">
        <v>20</v>
      </c>
      <c r="CS4" s="87" t="s">
        <v>19</v>
      </c>
      <c r="CT4" s="87" t="s">
        <v>20</v>
      </c>
      <c r="CU4" s="87" t="s">
        <v>19</v>
      </c>
      <c r="CV4" s="87" t="s">
        <v>20</v>
      </c>
      <c r="CW4" s="87" t="s">
        <v>19</v>
      </c>
      <c r="CX4" s="87" t="s">
        <v>20</v>
      </c>
      <c r="CY4" s="87" t="s">
        <v>19</v>
      </c>
      <c r="CZ4" s="87" t="s">
        <v>20</v>
      </c>
      <c r="DA4" s="87" t="s">
        <v>19</v>
      </c>
      <c r="DB4" s="87" t="s">
        <v>20</v>
      </c>
      <c r="DC4" s="87" t="s">
        <v>19</v>
      </c>
      <c r="DD4" s="87" t="s">
        <v>20</v>
      </c>
      <c r="DE4" s="87" t="s">
        <v>19</v>
      </c>
      <c r="DF4" s="87" t="s">
        <v>20</v>
      </c>
      <c r="DG4" s="87" t="s">
        <v>19</v>
      </c>
      <c r="DH4" s="87" t="s">
        <v>20</v>
      </c>
    </row>
    <row r="5" spans="1:112" ht="15.75" customHeight="1" x14ac:dyDescent="0.2">
      <c r="A5" s="78" t="s">
        <v>31</v>
      </c>
      <c r="B5" s="77">
        <v>1</v>
      </c>
      <c r="C5" s="78"/>
      <c r="D5" s="91" t="s">
        <v>181</v>
      </c>
      <c r="E5" s="78"/>
      <c r="F5" s="78"/>
      <c r="G5" s="91" t="s">
        <v>28</v>
      </c>
      <c r="H5" s="91" t="s">
        <v>23</v>
      </c>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71"/>
      <c r="AL5" s="71"/>
      <c r="AM5" s="71"/>
      <c r="AN5" s="71"/>
      <c r="AO5" s="71"/>
      <c r="AP5" s="71"/>
      <c r="AQ5" s="71"/>
      <c r="AR5" s="71"/>
      <c r="AS5" s="71"/>
      <c r="AT5" s="71"/>
      <c r="AU5" s="88"/>
      <c r="AV5" s="88"/>
      <c r="AW5" s="88"/>
      <c r="AX5" s="88"/>
      <c r="AY5" s="88"/>
      <c r="AZ5" s="88"/>
      <c r="BA5" s="88"/>
      <c r="BB5" s="88"/>
      <c r="BC5" s="88"/>
      <c r="BD5" s="88"/>
      <c r="BE5" s="88"/>
      <c r="BF5" s="88"/>
      <c r="BG5" s="90">
        <v>1</v>
      </c>
      <c r="BH5" s="90">
        <v>1</v>
      </c>
      <c r="BI5" s="90">
        <v>4</v>
      </c>
      <c r="BJ5" s="90">
        <v>6</v>
      </c>
      <c r="BK5" s="78"/>
      <c r="BL5" s="78"/>
      <c r="BM5" s="90">
        <v>5</v>
      </c>
      <c r="BN5" s="90">
        <v>2</v>
      </c>
      <c r="BO5" s="90">
        <v>5</v>
      </c>
      <c r="BP5" s="90">
        <v>5</v>
      </c>
      <c r="BQ5" s="77"/>
      <c r="BR5" s="77"/>
      <c r="BS5" s="78"/>
      <c r="BT5" s="78"/>
      <c r="BU5" s="77"/>
      <c r="BV5" s="77"/>
      <c r="BW5" s="77"/>
      <c r="BX5" s="77"/>
      <c r="BY5" s="78"/>
      <c r="BZ5" s="78"/>
      <c r="CA5" s="77"/>
      <c r="CB5" s="77"/>
      <c r="CC5" s="78"/>
      <c r="CD5" s="78"/>
      <c r="CE5" s="77"/>
      <c r="CF5" s="77"/>
      <c r="CG5" s="78"/>
      <c r="CH5" s="78"/>
      <c r="CI5" s="77"/>
      <c r="CJ5" s="77"/>
      <c r="CK5" s="78"/>
      <c r="CL5" s="78"/>
      <c r="CM5" s="77"/>
      <c r="CN5" s="77"/>
      <c r="CO5" s="78"/>
      <c r="CP5" s="78"/>
      <c r="CQ5" s="78"/>
      <c r="CR5" s="78"/>
      <c r="CS5" s="77"/>
      <c r="CT5" s="77"/>
      <c r="CU5" s="78"/>
      <c r="CV5" s="78"/>
      <c r="CW5" s="72"/>
      <c r="CX5" s="72"/>
      <c r="CY5" s="88"/>
      <c r="CZ5" s="88"/>
      <c r="DA5" s="88"/>
      <c r="DB5" s="88"/>
      <c r="DC5" s="88"/>
      <c r="DD5" s="88"/>
      <c r="DE5" s="72"/>
      <c r="DF5" s="72"/>
      <c r="DG5" s="88"/>
      <c r="DH5" s="88"/>
    </row>
    <row r="6" spans="1:112" ht="15.75" customHeight="1" x14ac:dyDescent="0.2">
      <c r="A6" s="78" t="s">
        <v>31</v>
      </c>
      <c r="B6" s="77">
        <v>2</v>
      </c>
      <c r="C6" s="78"/>
      <c r="D6" s="91" t="s">
        <v>182</v>
      </c>
      <c r="E6" s="78"/>
      <c r="F6" s="78"/>
      <c r="G6" s="91" t="s">
        <v>189</v>
      </c>
      <c r="H6" s="91" t="s">
        <v>29</v>
      </c>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71"/>
      <c r="AL6" s="71"/>
      <c r="AM6" s="71"/>
      <c r="AN6" s="71"/>
      <c r="AO6" s="71"/>
      <c r="AP6" s="71"/>
      <c r="AQ6" s="71"/>
      <c r="AR6" s="71"/>
      <c r="AS6" s="71"/>
      <c r="AT6" s="71"/>
      <c r="AU6" s="88"/>
      <c r="AV6" s="88"/>
      <c r="AW6" s="88"/>
      <c r="AX6" s="88"/>
      <c r="AY6" s="88"/>
      <c r="AZ6" s="88"/>
      <c r="BA6" s="88"/>
      <c r="BB6" s="88"/>
      <c r="BC6" s="88"/>
      <c r="BD6" s="88"/>
      <c r="BE6" s="88"/>
      <c r="BF6" s="88"/>
      <c r="BG6" s="90">
        <v>0</v>
      </c>
      <c r="BH6" s="90">
        <v>0</v>
      </c>
      <c r="BI6" s="90">
        <v>0</v>
      </c>
      <c r="BJ6" s="90">
        <v>0</v>
      </c>
      <c r="BK6" s="78"/>
      <c r="BL6" s="78"/>
      <c r="BM6" s="90">
        <v>0</v>
      </c>
      <c r="BN6" s="90">
        <v>0</v>
      </c>
      <c r="BO6" s="90">
        <v>0</v>
      </c>
      <c r="BP6" s="90">
        <v>0</v>
      </c>
      <c r="BQ6" s="90">
        <v>3</v>
      </c>
      <c r="BR6" s="90">
        <v>4</v>
      </c>
      <c r="BS6" s="90">
        <v>8</v>
      </c>
      <c r="BT6" s="90">
        <v>11</v>
      </c>
      <c r="BU6" s="90">
        <v>33</v>
      </c>
      <c r="BV6" s="90">
        <v>17</v>
      </c>
      <c r="BW6" s="90">
        <v>68</v>
      </c>
      <c r="BX6" s="90">
        <v>50</v>
      </c>
      <c r="BY6" s="92">
        <v>65</v>
      </c>
      <c r="BZ6" s="92">
        <v>81</v>
      </c>
      <c r="CA6" s="92">
        <v>87</v>
      </c>
      <c r="CB6" s="92">
        <v>70</v>
      </c>
      <c r="CC6" s="92">
        <v>137</v>
      </c>
      <c r="CD6" s="92">
        <v>130</v>
      </c>
      <c r="CE6" s="92">
        <v>103</v>
      </c>
      <c r="CF6" s="92">
        <v>100</v>
      </c>
      <c r="CG6" s="92">
        <v>192</v>
      </c>
      <c r="CH6" s="92">
        <v>200</v>
      </c>
      <c r="CI6" s="72">
        <v>260</v>
      </c>
      <c r="CJ6" s="72">
        <v>250</v>
      </c>
      <c r="CK6" s="72">
        <v>183</v>
      </c>
      <c r="CL6" s="72">
        <v>151</v>
      </c>
      <c r="CM6" s="72">
        <v>310</v>
      </c>
      <c r="CN6" s="72">
        <v>190</v>
      </c>
      <c r="CO6" s="72">
        <v>155</v>
      </c>
      <c r="CP6" s="72">
        <v>140</v>
      </c>
      <c r="CQ6" s="72">
        <v>160</v>
      </c>
      <c r="CR6" s="72">
        <v>170</v>
      </c>
      <c r="CS6" s="72">
        <v>168</v>
      </c>
      <c r="CT6" s="72">
        <v>134</v>
      </c>
      <c r="CU6" s="72">
        <v>182</v>
      </c>
      <c r="CV6" s="72">
        <v>144</v>
      </c>
      <c r="CW6" s="72">
        <v>610</v>
      </c>
      <c r="CX6" s="72">
        <v>300</v>
      </c>
      <c r="CY6" s="72">
        <v>211</v>
      </c>
      <c r="CZ6" s="72">
        <v>177</v>
      </c>
      <c r="DA6" s="88"/>
      <c r="DB6" s="88"/>
      <c r="DC6" s="95">
        <v>0</v>
      </c>
      <c r="DD6" s="95">
        <v>1</v>
      </c>
      <c r="DE6" s="72"/>
      <c r="DF6" s="72"/>
      <c r="DG6" s="88"/>
      <c r="DH6" s="88"/>
    </row>
    <row r="7" spans="1:112" ht="15.75" customHeight="1" x14ac:dyDescent="0.2">
      <c r="A7" s="78" t="s">
        <v>31</v>
      </c>
      <c r="B7" s="77">
        <v>3</v>
      </c>
      <c r="C7" s="78"/>
      <c r="D7" s="91" t="s">
        <v>183</v>
      </c>
      <c r="E7" s="78"/>
      <c r="F7" s="78"/>
      <c r="G7" s="91" t="s">
        <v>189</v>
      </c>
      <c r="H7" s="91" t="s">
        <v>29</v>
      </c>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71"/>
      <c r="AL7" s="71"/>
      <c r="AM7" s="71"/>
      <c r="AN7" s="71"/>
      <c r="AO7" s="71"/>
      <c r="AP7" s="71"/>
      <c r="AQ7" s="71"/>
      <c r="AR7" s="71"/>
      <c r="AS7" s="71"/>
      <c r="AT7" s="71"/>
      <c r="AU7" s="88"/>
      <c r="AV7" s="88"/>
      <c r="AW7" s="88"/>
      <c r="AX7" s="88"/>
      <c r="AY7" s="88"/>
      <c r="AZ7" s="88"/>
      <c r="BA7" s="88"/>
      <c r="BB7" s="88"/>
      <c r="BC7" s="88"/>
      <c r="BD7" s="88"/>
      <c r="BE7" s="88"/>
      <c r="BF7" s="88"/>
      <c r="BG7" s="90">
        <v>0</v>
      </c>
      <c r="BH7" s="90">
        <v>0</v>
      </c>
      <c r="BI7" s="90">
        <v>2</v>
      </c>
      <c r="BJ7" s="90">
        <v>1</v>
      </c>
      <c r="BK7" s="78"/>
      <c r="BL7" s="78"/>
      <c r="BM7" s="90">
        <v>0</v>
      </c>
      <c r="BN7" s="90">
        <v>1</v>
      </c>
      <c r="BO7" s="90">
        <v>0</v>
      </c>
      <c r="BP7" s="90">
        <v>2</v>
      </c>
      <c r="BQ7" s="90">
        <v>1</v>
      </c>
      <c r="BR7" s="90">
        <v>1</v>
      </c>
      <c r="BS7" s="90">
        <v>6</v>
      </c>
      <c r="BT7" s="90">
        <v>8</v>
      </c>
      <c r="BU7" s="90">
        <v>48</v>
      </c>
      <c r="BV7" s="90">
        <v>40</v>
      </c>
      <c r="BW7" s="90">
        <v>26</v>
      </c>
      <c r="BX7" s="90">
        <v>28</v>
      </c>
      <c r="BY7" s="92">
        <v>110</v>
      </c>
      <c r="BZ7" s="92">
        <v>102</v>
      </c>
      <c r="CA7" s="92">
        <v>90</v>
      </c>
      <c r="CB7" s="92">
        <v>85</v>
      </c>
      <c r="CC7" s="92">
        <v>165</v>
      </c>
      <c r="CD7" s="92">
        <v>140</v>
      </c>
      <c r="CE7" s="92">
        <v>122</v>
      </c>
      <c r="CF7" s="92">
        <v>110</v>
      </c>
      <c r="CG7" s="92">
        <v>18</v>
      </c>
      <c r="CH7" s="92">
        <v>170</v>
      </c>
      <c r="CI7" s="72">
        <v>250</v>
      </c>
      <c r="CJ7" s="72">
        <v>240</v>
      </c>
      <c r="CK7" s="72">
        <v>168</v>
      </c>
      <c r="CL7" s="72">
        <v>155</v>
      </c>
      <c r="CM7" s="72">
        <v>330</v>
      </c>
      <c r="CN7" s="72">
        <v>200</v>
      </c>
      <c r="CO7" s="72">
        <v>160</v>
      </c>
      <c r="CP7" s="72">
        <v>135</v>
      </c>
      <c r="CQ7" s="72">
        <v>142</v>
      </c>
      <c r="CR7" s="72">
        <v>155</v>
      </c>
      <c r="CS7" s="77"/>
      <c r="CT7" s="77"/>
      <c r="CU7" s="78"/>
      <c r="CV7" s="78"/>
      <c r="CW7" s="72"/>
      <c r="CX7" s="72"/>
      <c r="CY7" s="88"/>
      <c r="CZ7" s="88"/>
      <c r="DA7" s="88"/>
      <c r="DB7" s="88"/>
      <c r="DC7" s="88"/>
      <c r="DD7" s="88"/>
      <c r="DE7" s="72"/>
      <c r="DF7" s="72"/>
      <c r="DG7" s="88"/>
      <c r="DH7" s="88"/>
    </row>
    <row r="8" spans="1:112" ht="15.75" customHeight="1" x14ac:dyDescent="0.2">
      <c r="A8" s="78" t="s">
        <v>31</v>
      </c>
      <c r="B8" s="77">
        <v>4</v>
      </c>
      <c r="C8" s="78"/>
      <c r="D8" s="91" t="s">
        <v>184</v>
      </c>
      <c r="E8" s="78"/>
      <c r="F8" s="78"/>
      <c r="G8" s="91" t="s">
        <v>23</v>
      </c>
      <c r="H8" s="91" t="s">
        <v>191</v>
      </c>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71"/>
      <c r="AL8" s="71"/>
      <c r="AM8" s="71"/>
      <c r="AN8" s="71"/>
      <c r="AO8" s="71"/>
      <c r="AP8" s="71"/>
      <c r="AQ8" s="71"/>
      <c r="AR8" s="71"/>
      <c r="AS8" s="71"/>
      <c r="AT8" s="71"/>
      <c r="AU8" s="88"/>
      <c r="AV8" s="88"/>
      <c r="AW8" s="88"/>
      <c r="AX8" s="88"/>
      <c r="AY8" s="88"/>
      <c r="AZ8" s="88"/>
      <c r="BA8" s="88"/>
      <c r="BB8" s="88"/>
      <c r="BC8" s="88"/>
      <c r="BD8" s="88"/>
      <c r="BE8" s="88"/>
      <c r="BF8" s="88"/>
      <c r="BG8" s="90">
        <v>0</v>
      </c>
      <c r="BH8" s="90">
        <v>0</v>
      </c>
      <c r="BI8" s="90">
        <v>0</v>
      </c>
      <c r="BJ8" s="90">
        <v>2</v>
      </c>
      <c r="BK8" s="78"/>
      <c r="BL8" s="78"/>
      <c r="BM8" s="90">
        <v>3</v>
      </c>
      <c r="BN8" s="90">
        <v>1</v>
      </c>
      <c r="BO8" s="90">
        <v>2</v>
      </c>
      <c r="BP8" s="90">
        <v>1</v>
      </c>
      <c r="BQ8" s="90">
        <v>3</v>
      </c>
      <c r="BR8" s="90">
        <v>3</v>
      </c>
      <c r="BS8" s="90">
        <v>3</v>
      </c>
      <c r="BT8" s="90">
        <v>3</v>
      </c>
      <c r="BU8" s="90">
        <v>38</v>
      </c>
      <c r="BV8" s="90">
        <v>32</v>
      </c>
      <c r="BW8" s="90">
        <v>81</v>
      </c>
      <c r="BX8" s="90">
        <v>63</v>
      </c>
      <c r="BY8" s="92">
        <v>58</v>
      </c>
      <c r="BZ8" s="92">
        <v>81</v>
      </c>
      <c r="CA8" s="92">
        <v>22</v>
      </c>
      <c r="CB8" s="92">
        <v>17</v>
      </c>
      <c r="CC8" s="92">
        <v>11</v>
      </c>
      <c r="CD8" s="92">
        <v>8</v>
      </c>
      <c r="CE8" s="93">
        <v>62</v>
      </c>
      <c r="CF8" s="93">
        <v>48</v>
      </c>
      <c r="CG8" s="92">
        <v>11</v>
      </c>
      <c r="CH8" s="92">
        <v>21</v>
      </c>
      <c r="CI8" s="72">
        <v>24</v>
      </c>
      <c r="CJ8" s="72">
        <v>15</v>
      </c>
      <c r="CK8" s="72">
        <v>42</v>
      </c>
      <c r="CL8" s="72">
        <v>56</v>
      </c>
      <c r="CM8" s="72">
        <v>52</v>
      </c>
      <c r="CN8" s="72">
        <v>41</v>
      </c>
      <c r="CO8" s="72">
        <v>21</v>
      </c>
      <c r="CP8" s="72">
        <v>16</v>
      </c>
      <c r="CQ8" s="72">
        <v>34</v>
      </c>
      <c r="CR8" s="72">
        <v>16</v>
      </c>
      <c r="CS8" s="72">
        <v>27</v>
      </c>
      <c r="CT8" s="72">
        <v>21</v>
      </c>
      <c r="CU8" s="72">
        <v>22</v>
      </c>
      <c r="CV8" s="72">
        <v>20</v>
      </c>
      <c r="CW8" s="72">
        <v>30</v>
      </c>
      <c r="CX8" s="72">
        <v>26</v>
      </c>
      <c r="CY8" s="72">
        <v>18</v>
      </c>
      <c r="CZ8" s="72">
        <v>18</v>
      </c>
      <c r="DA8" s="88"/>
      <c r="DB8" s="88"/>
      <c r="DC8" s="95">
        <v>0</v>
      </c>
      <c r="DD8" s="95">
        <v>0</v>
      </c>
      <c r="DE8" s="72"/>
      <c r="DF8" s="72"/>
      <c r="DG8" s="88"/>
      <c r="DH8" s="88"/>
    </row>
    <row r="9" spans="1:112" ht="15.75" customHeight="1" x14ac:dyDescent="0.2">
      <c r="A9" s="78" t="s">
        <v>31</v>
      </c>
      <c r="B9" s="77">
        <v>5</v>
      </c>
      <c r="C9" s="78"/>
      <c r="D9" s="91" t="s">
        <v>184</v>
      </c>
      <c r="E9" s="78"/>
      <c r="F9" s="78"/>
      <c r="G9" s="91" t="s">
        <v>190</v>
      </c>
      <c r="H9" s="91" t="s">
        <v>192</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71"/>
      <c r="AL9" s="71"/>
      <c r="AM9" s="71"/>
      <c r="AN9" s="71"/>
      <c r="AO9" s="71"/>
      <c r="AP9" s="71"/>
      <c r="AQ9" s="71"/>
      <c r="AR9" s="71"/>
      <c r="AS9" s="71"/>
      <c r="AT9" s="71"/>
      <c r="AU9" s="88"/>
      <c r="AV9" s="88"/>
      <c r="AW9" s="88"/>
      <c r="AX9" s="88"/>
      <c r="AY9" s="88"/>
      <c r="AZ9" s="88"/>
      <c r="BA9" s="88"/>
      <c r="BB9" s="88"/>
      <c r="BC9" s="88"/>
      <c r="BD9" s="88"/>
      <c r="BE9" s="88"/>
      <c r="BF9" s="88"/>
      <c r="BG9" s="88"/>
      <c r="BH9" s="78"/>
      <c r="BI9" s="78"/>
      <c r="BJ9" s="78"/>
      <c r="BK9" s="78"/>
      <c r="BL9" s="78"/>
      <c r="BM9" s="77"/>
      <c r="BN9" s="77"/>
      <c r="BO9" s="78"/>
      <c r="BP9" s="78"/>
      <c r="BQ9" s="90">
        <v>4</v>
      </c>
      <c r="BR9" s="90">
        <v>1</v>
      </c>
      <c r="BS9" s="90">
        <v>5</v>
      </c>
      <c r="BT9" s="90">
        <v>3</v>
      </c>
      <c r="BU9" s="90">
        <v>12</v>
      </c>
      <c r="BV9" s="90">
        <v>9</v>
      </c>
      <c r="BW9" s="90">
        <v>19</v>
      </c>
      <c r="BX9" s="90">
        <v>21</v>
      </c>
      <c r="BY9" s="92">
        <v>4</v>
      </c>
      <c r="BZ9" s="92">
        <v>8</v>
      </c>
      <c r="CA9" s="92">
        <v>6</v>
      </c>
      <c r="CB9" s="92">
        <v>5</v>
      </c>
      <c r="CC9" s="92">
        <v>10</v>
      </c>
      <c r="CD9" s="92">
        <v>13</v>
      </c>
      <c r="CE9" s="92">
        <v>4</v>
      </c>
      <c r="CF9" s="92">
        <v>2</v>
      </c>
      <c r="CG9" s="92">
        <v>6</v>
      </c>
      <c r="CH9" s="92">
        <v>10</v>
      </c>
      <c r="CI9" s="72">
        <v>12</v>
      </c>
      <c r="CJ9" s="72">
        <v>4</v>
      </c>
      <c r="CK9" s="72">
        <v>36</v>
      </c>
      <c r="CL9" s="72">
        <v>21</v>
      </c>
      <c r="CM9" s="72">
        <v>32</v>
      </c>
      <c r="CN9" s="72">
        <v>27</v>
      </c>
      <c r="CO9" s="72">
        <v>17</v>
      </c>
      <c r="CP9" s="72">
        <v>8</v>
      </c>
      <c r="CQ9" s="72">
        <v>37</v>
      </c>
      <c r="CR9" s="72">
        <v>24</v>
      </c>
      <c r="CS9" s="77"/>
      <c r="CT9" s="77"/>
      <c r="CU9" s="78"/>
      <c r="CV9" s="78"/>
      <c r="CW9" s="72"/>
      <c r="CX9" s="72"/>
      <c r="CY9" s="88"/>
      <c r="CZ9" s="88"/>
      <c r="DA9" s="88"/>
      <c r="DB9" s="88"/>
      <c r="DC9" s="88"/>
      <c r="DD9" s="88"/>
      <c r="DE9" s="72"/>
      <c r="DF9" s="72"/>
      <c r="DG9" s="88"/>
      <c r="DH9" s="88"/>
    </row>
    <row r="10" spans="1:112" ht="15.75" customHeight="1" x14ac:dyDescent="0.2">
      <c r="A10" s="78" t="s">
        <v>31</v>
      </c>
      <c r="B10" s="77">
        <v>6</v>
      </c>
      <c r="C10" s="78"/>
      <c r="D10" s="91" t="s">
        <v>185</v>
      </c>
      <c r="E10" s="78"/>
      <c r="F10" s="78"/>
      <c r="G10" s="91" t="s">
        <v>190</v>
      </c>
      <c r="H10" s="91" t="s">
        <v>32</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71"/>
      <c r="AL10" s="71"/>
      <c r="AM10" s="71"/>
      <c r="AN10" s="71"/>
      <c r="AO10" s="71"/>
      <c r="AP10" s="71"/>
      <c r="AQ10" s="71"/>
      <c r="AR10" s="71"/>
      <c r="AS10" s="71"/>
      <c r="AT10" s="71"/>
      <c r="AU10" s="88"/>
      <c r="AV10" s="88"/>
      <c r="AW10" s="88"/>
      <c r="AX10" s="88"/>
      <c r="AY10" s="88"/>
      <c r="AZ10" s="88"/>
      <c r="BA10" s="88"/>
      <c r="BB10" s="88"/>
      <c r="BC10" s="88"/>
      <c r="BD10" s="88"/>
      <c r="BE10" s="88"/>
      <c r="BF10" s="88"/>
      <c r="BG10" s="88"/>
      <c r="BH10" s="78"/>
      <c r="BI10" s="78"/>
      <c r="BJ10" s="78"/>
      <c r="BK10" s="78"/>
      <c r="BL10" s="78"/>
      <c r="BM10" s="77"/>
      <c r="BN10" s="77"/>
      <c r="BO10" s="78"/>
      <c r="BP10" s="78"/>
      <c r="BQ10" s="90">
        <v>7</v>
      </c>
      <c r="BR10" s="90">
        <v>6</v>
      </c>
      <c r="BS10" s="90">
        <v>9</v>
      </c>
      <c r="BT10" s="90">
        <v>7</v>
      </c>
      <c r="BU10" s="90">
        <v>10</v>
      </c>
      <c r="BV10" s="90">
        <v>11</v>
      </c>
      <c r="BW10" s="90">
        <v>18</v>
      </c>
      <c r="BX10" s="90">
        <v>9</v>
      </c>
      <c r="BY10" s="92">
        <v>16</v>
      </c>
      <c r="BZ10" s="92">
        <v>8</v>
      </c>
      <c r="CA10" s="92">
        <v>1</v>
      </c>
      <c r="CB10" s="92">
        <v>0</v>
      </c>
      <c r="CC10" s="92">
        <v>3</v>
      </c>
      <c r="CD10" s="92">
        <v>3</v>
      </c>
      <c r="CE10" s="92">
        <v>3</v>
      </c>
      <c r="CF10" s="92">
        <v>3</v>
      </c>
      <c r="CG10" s="92">
        <v>4</v>
      </c>
      <c r="CH10" s="92">
        <v>1</v>
      </c>
      <c r="CI10" s="72">
        <v>2</v>
      </c>
      <c r="CJ10" s="72">
        <v>1</v>
      </c>
      <c r="CK10" s="72">
        <v>31</v>
      </c>
      <c r="CL10" s="72">
        <v>32</v>
      </c>
      <c r="CM10" s="72">
        <v>27</v>
      </c>
      <c r="CN10" s="72">
        <v>15</v>
      </c>
      <c r="CO10" s="72">
        <v>13</v>
      </c>
      <c r="CP10" s="72">
        <v>10</v>
      </c>
      <c r="CQ10" s="72">
        <v>12</v>
      </c>
      <c r="CR10" s="72">
        <v>11</v>
      </c>
      <c r="CS10" s="72">
        <v>15</v>
      </c>
      <c r="CT10" s="72">
        <v>9</v>
      </c>
      <c r="CU10" s="72">
        <v>31</v>
      </c>
      <c r="CV10" s="72">
        <v>18</v>
      </c>
      <c r="CW10" s="72">
        <v>31</v>
      </c>
      <c r="CX10" s="72">
        <v>18</v>
      </c>
      <c r="CY10" s="72">
        <v>58</v>
      </c>
      <c r="CZ10" s="72">
        <v>47</v>
      </c>
      <c r="DA10" s="88"/>
      <c r="DB10" s="88"/>
      <c r="DC10" s="95">
        <v>1</v>
      </c>
      <c r="DD10" s="95">
        <v>1</v>
      </c>
      <c r="DE10" s="72"/>
      <c r="DF10" s="72"/>
      <c r="DG10" s="88"/>
      <c r="DH10" s="88"/>
    </row>
    <row r="11" spans="1:112" ht="15.75" customHeight="1" x14ac:dyDescent="0.2">
      <c r="A11" s="78" t="s">
        <v>31</v>
      </c>
      <c r="B11" s="77">
        <v>7</v>
      </c>
      <c r="C11" s="78"/>
      <c r="D11" s="91" t="s">
        <v>186</v>
      </c>
      <c r="E11" s="78"/>
      <c r="F11" s="78"/>
      <c r="G11" s="91" t="s">
        <v>190</v>
      </c>
      <c r="H11" s="91" t="s">
        <v>32</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71"/>
      <c r="AL11" s="71"/>
      <c r="AM11" s="71"/>
      <c r="AN11" s="71"/>
      <c r="AO11" s="71"/>
      <c r="AP11" s="71"/>
      <c r="AQ11" s="71"/>
      <c r="AR11" s="71"/>
      <c r="AS11" s="71"/>
      <c r="AT11" s="71"/>
      <c r="AU11" s="88"/>
      <c r="AV11" s="88"/>
      <c r="AW11" s="88"/>
      <c r="AX11" s="88"/>
      <c r="AY11" s="88"/>
      <c r="AZ11" s="88"/>
      <c r="BA11" s="88"/>
      <c r="BB11" s="88"/>
      <c r="BC11" s="88"/>
      <c r="BD11" s="88"/>
      <c r="BE11" s="88"/>
      <c r="BF11" s="88"/>
      <c r="BG11" s="88"/>
      <c r="BH11" s="78"/>
      <c r="BI11" s="78"/>
      <c r="BJ11" s="78"/>
      <c r="BK11" s="78"/>
      <c r="BL11" s="78"/>
      <c r="BM11" s="77"/>
      <c r="BN11" s="77"/>
      <c r="BO11" s="78"/>
      <c r="BP11" s="78"/>
      <c r="BQ11" s="90">
        <v>3</v>
      </c>
      <c r="BR11" s="90">
        <v>3</v>
      </c>
      <c r="BS11" s="90">
        <v>9</v>
      </c>
      <c r="BT11" s="90">
        <v>4</v>
      </c>
      <c r="BU11" s="90">
        <v>4</v>
      </c>
      <c r="BV11" s="90">
        <v>2</v>
      </c>
      <c r="BW11" s="90">
        <v>16</v>
      </c>
      <c r="BX11" s="90">
        <v>16</v>
      </c>
      <c r="BY11" s="92">
        <v>11</v>
      </c>
      <c r="BZ11" s="92">
        <v>10</v>
      </c>
      <c r="CA11" s="92">
        <v>3</v>
      </c>
      <c r="CB11" s="92">
        <v>1</v>
      </c>
      <c r="CC11" s="92">
        <v>4</v>
      </c>
      <c r="CD11" s="92">
        <v>6</v>
      </c>
      <c r="CE11" s="92">
        <v>1</v>
      </c>
      <c r="CF11" s="92">
        <v>1</v>
      </c>
      <c r="CG11" s="92">
        <v>1</v>
      </c>
      <c r="CH11" s="92">
        <v>2</v>
      </c>
      <c r="CI11" s="72">
        <v>1</v>
      </c>
      <c r="CJ11" s="72">
        <v>0</v>
      </c>
      <c r="CK11" s="72">
        <v>25</v>
      </c>
      <c r="CL11" s="72">
        <v>14</v>
      </c>
      <c r="CM11" s="72">
        <v>4</v>
      </c>
      <c r="CN11" s="72">
        <v>1</v>
      </c>
      <c r="CO11" s="72">
        <v>2</v>
      </c>
      <c r="CP11" s="72">
        <v>2</v>
      </c>
      <c r="CQ11" s="72">
        <v>5</v>
      </c>
      <c r="CR11" s="72">
        <v>4</v>
      </c>
      <c r="CS11" s="77"/>
      <c r="CT11" s="77"/>
      <c r="CU11" s="78"/>
      <c r="CV11" s="78"/>
      <c r="CW11" s="72"/>
      <c r="CX11" s="72"/>
      <c r="CY11" s="88"/>
      <c r="CZ11" s="88"/>
      <c r="DA11" s="88"/>
      <c r="DB11" s="88"/>
      <c r="DC11" s="88"/>
      <c r="DD11" s="88"/>
      <c r="DE11" s="72"/>
      <c r="DF11" s="72"/>
      <c r="DG11" s="88"/>
      <c r="DH11" s="88"/>
    </row>
    <row r="12" spans="1:112" ht="15.75" customHeight="1" x14ac:dyDescent="0.2">
      <c r="A12" s="78" t="s">
        <v>31</v>
      </c>
      <c r="B12" s="77">
        <v>8</v>
      </c>
      <c r="C12" s="78"/>
      <c r="D12" s="91" t="s">
        <v>187</v>
      </c>
      <c r="E12" s="78"/>
      <c r="F12" s="78"/>
      <c r="G12" s="91" t="s">
        <v>190</v>
      </c>
      <c r="H12" s="91" t="s">
        <v>30</v>
      </c>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71"/>
      <c r="AL12" s="71"/>
      <c r="AM12" s="71"/>
      <c r="AN12" s="71"/>
      <c r="AO12" s="71"/>
      <c r="AP12" s="71"/>
      <c r="AQ12" s="71"/>
      <c r="AR12" s="71"/>
      <c r="AS12" s="71"/>
      <c r="AT12" s="71"/>
      <c r="AU12" s="88"/>
      <c r="AV12" s="88"/>
      <c r="AW12" s="88"/>
      <c r="AX12" s="88"/>
      <c r="AY12" s="88"/>
      <c r="AZ12" s="88"/>
      <c r="BA12" s="88"/>
      <c r="BB12" s="88"/>
      <c r="BC12" s="88"/>
      <c r="BD12" s="88"/>
      <c r="BE12" s="88"/>
      <c r="BF12" s="88"/>
      <c r="BG12" s="88"/>
      <c r="BH12" s="78"/>
      <c r="BI12" s="78"/>
      <c r="BJ12" s="78"/>
      <c r="BK12" s="78"/>
      <c r="BL12" s="78"/>
      <c r="BM12" s="77"/>
      <c r="BN12" s="77"/>
      <c r="BO12" s="78"/>
      <c r="BP12" s="78"/>
      <c r="BQ12" s="90">
        <v>0</v>
      </c>
      <c r="BR12" s="90">
        <v>1</v>
      </c>
      <c r="BS12" s="90">
        <v>1</v>
      </c>
      <c r="BT12" s="90">
        <v>2</v>
      </c>
      <c r="BU12" s="90">
        <v>25</v>
      </c>
      <c r="BV12" s="90">
        <v>26</v>
      </c>
      <c r="BW12" s="90">
        <v>18</v>
      </c>
      <c r="BX12" s="90">
        <v>7</v>
      </c>
      <c r="BY12" s="92">
        <v>25</v>
      </c>
      <c r="BZ12" s="92">
        <v>14</v>
      </c>
      <c r="CA12" s="92">
        <v>6</v>
      </c>
      <c r="CB12" s="92">
        <v>2</v>
      </c>
      <c r="CC12" s="92">
        <v>8</v>
      </c>
      <c r="CD12" s="92">
        <v>7</v>
      </c>
      <c r="CE12" s="92">
        <v>6</v>
      </c>
      <c r="CF12" s="92">
        <v>6</v>
      </c>
      <c r="CG12" s="92">
        <v>3</v>
      </c>
      <c r="CH12" s="92">
        <v>1</v>
      </c>
      <c r="CI12" s="72">
        <v>0</v>
      </c>
      <c r="CJ12" s="72">
        <v>1</v>
      </c>
      <c r="CK12" s="72">
        <v>4</v>
      </c>
      <c r="CL12" s="72">
        <v>2</v>
      </c>
      <c r="CM12" s="72">
        <v>7</v>
      </c>
      <c r="CN12" s="72">
        <v>5</v>
      </c>
      <c r="CO12" s="72">
        <v>2</v>
      </c>
      <c r="CP12" s="72">
        <v>4</v>
      </c>
      <c r="CQ12" s="72">
        <v>3</v>
      </c>
      <c r="CR12" s="72">
        <v>7</v>
      </c>
      <c r="CS12" s="77"/>
      <c r="CT12" s="77"/>
      <c r="CU12" s="78"/>
      <c r="CV12" s="78"/>
      <c r="CW12" s="72"/>
      <c r="CX12" s="72"/>
      <c r="CY12" s="88"/>
      <c r="CZ12" s="88"/>
      <c r="DA12" s="88"/>
      <c r="DB12" s="88"/>
      <c r="DC12" s="88"/>
      <c r="DD12" s="88"/>
      <c r="DE12" s="72"/>
      <c r="DF12" s="72"/>
      <c r="DG12" s="88"/>
      <c r="DH12" s="88"/>
    </row>
    <row r="13" spans="1:112" ht="15.75" customHeight="1" x14ac:dyDescent="0.2">
      <c r="A13" s="78" t="s">
        <v>31</v>
      </c>
      <c r="B13" s="77">
        <v>9</v>
      </c>
      <c r="C13" s="78"/>
      <c r="D13" s="91" t="s">
        <v>188</v>
      </c>
      <c r="E13" s="78"/>
      <c r="F13" s="78"/>
      <c r="G13" s="91" t="s">
        <v>190</v>
      </c>
      <c r="H13" s="91" t="s">
        <v>32</v>
      </c>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71"/>
      <c r="AL13" s="71"/>
      <c r="AM13" s="71"/>
      <c r="AN13" s="71"/>
      <c r="AO13" s="71"/>
      <c r="AP13" s="71"/>
      <c r="AQ13" s="71"/>
      <c r="AR13" s="71"/>
      <c r="AS13" s="71"/>
      <c r="AT13" s="71"/>
      <c r="AU13" s="88"/>
      <c r="AV13" s="88"/>
      <c r="AW13" s="88"/>
      <c r="AX13" s="88"/>
      <c r="AY13" s="88"/>
      <c r="AZ13" s="88"/>
      <c r="BA13" s="88"/>
      <c r="BB13" s="88"/>
      <c r="BC13" s="88"/>
      <c r="BD13" s="88"/>
      <c r="BE13" s="88"/>
      <c r="BF13" s="88"/>
      <c r="BG13" s="88"/>
      <c r="BH13" s="78"/>
      <c r="BI13" s="78"/>
      <c r="BJ13" s="78"/>
      <c r="BK13" s="78"/>
      <c r="BL13" s="78"/>
      <c r="BM13" s="77"/>
      <c r="BN13" s="77"/>
      <c r="BO13" s="78"/>
      <c r="BP13" s="78"/>
      <c r="BQ13" s="90">
        <v>0</v>
      </c>
      <c r="BR13" s="90">
        <v>1</v>
      </c>
      <c r="BS13" s="90">
        <v>5</v>
      </c>
      <c r="BT13" s="90">
        <v>3</v>
      </c>
      <c r="BU13" s="90">
        <v>14</v>
      </c>
      <c r="BV13" s="90">
        <v>13</v>
      </c>
      <c r="BW13" s="90">
        <v>22</v>
      </c>
      <c r="BX13" s="90">
        <v>13</v>
      </c>
      <c r="BY13" s="92">
        <v>26</v>
      </c>
      <c r="BZ13" s="92">
        <v>11</v>
      </c>
      <c r="CA13" s="92">
        <v>5</v>
      </c>
      <c r="CB13" s="92">
        <v>5</v>
      </c>
      <c r="CC13" s="92">
        <v>8</v>
      </c>
      <c r="CD13" s="92">
        <v>4</v>
      </c>
      <c r="CE13" s="92">
        <v>4</v>
      </c>
      <c r="CF13" s="92">
        <v>5</v>
      </c>
      <c r="CG13" s="92">
        <v>1</v>
      </c>
      <c r="CH13" s="92">
        <v>0</v>
      </c>
      <c r="CI13" s="72">
        <v>2</v>
      </c>
      <c r="CJ13" s="72">
        <v>2</v>
      </c>
      <c r="CK13" s="72">
        <v>3</v>
      </c>
      <c r="CL13" s="72">
        <v>1</v>
      </c>
      <c r="CM13" s="72">
        <v>0</v>
      </c>
      <c r="CN13" s="72">
        <v>1</v>
      </c>
      <c r="CO13" s="72">
        <v>4</v>
      </c>
      <c r="CP13" s="72">
        <v>1</v>
      </c>
      <c r="CQ13" s="72">
        <v>7</v>
      </c>
      <c r="CR13" s="72">
        <v>3</v>
      </c>
      <c r="CS13" s="77"/>
      <c r="CT13" s="77"/>
      <c r="CU13" s="78"/>
      <c r="CV13" s="78"/>
      <c r="CW13" s="72"/>
      <c r="CX13" s="72"/>
      <c r="CY13" s="88"/>
      <c r="CZ13" s="88"/>
      <c r="DA13" s="88"/>
      <c r="DB13" s="88"/>
      <c r="DC13" s="88"/>
      <c r="DD13" s="88"/>
      <c r="DE13" s="72"/>
      <c r="DF13" s="72"/>
      <c r="DG13" s="88"/>
      <c r="DH13" s="88"/>
    </row>
    <row r="14" spans="1:112" ht="26.25" customHeight="1" x14ac:dyDescent="0.2">
      <c r="A14" s="78"/>
      <c r="B14" s="77"/>
      <c r="C14" s="78"/>
      <c r="D14" s="77"/>
      <c r="E14" s="78"/>
      <c r="F14" s="78"/>
      <c r="G14" s="77"/>
      <c r="H14" s="77"/>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78"/>
      <c r="BI14" s="78"/>
      <c r="BJ14" s="78"/>
      <c r="BK14" s="78"/>
      <c r="BL14" s="78"/>
      <c r="BM14" s="77"/>
      <c r="BN14" s="77"/>
      <c r="BO14" s="78"/>
      <c r="BP14" s="78"/>
      <c r="BQ14" s="77"/>
      <c r="BR14" s="77"/>
      <c r="BS14" s="78"/>
      <c r="BT14" s="78"/>
      <c r="BU14" s="77"/>
      <c r="BV14" s="77"/>
      <c r="BW14" s="77"/>
      <c r="BX14" s="77"/>
      <c r="BY14" s="78"/>
      <c r="BZ14" s="78"/>
      <c r="CA14" s="77"/>
      <c r="CB14" s="77"/>
      <c r="CC14" s="78"/>
      <c r="CD14" s="78"/>
      <c r="CE14" s="77"/>
      <c r="CF14" s="77"/>
      <c r="CG14" s="78"/>
      <c r="CH14" s="78"/>
      <c r="CI14" s="78"/>
      <c r="CJ14" s="78"/>
      <c r="CK14" s="78"/>
      <c r="CL14" s="78"/>
      <c r="CM14" s="77"/>
      <c r="CN14" s="77"/>
      <c r="CO14" s="78"/>
      <c r="CP14" s="78"/>
      <c r="CQ14" s="78"/>
      <c r="CR14" s="78"/>
      <c r="CS14" s="77"/>
      <c r="CT14" s="77"/>
      <c r="CU14" s="78"/>
      <c r="CV14" s="78"/>
      <c r="CW14" s="72"/>
      <c r="CX14" s="72"/>
      <c r="CY14" s="88"/>
      <c r="CZ14" s="88"/>
      <c r="DA14" s="88"/>
      <c r="DB14" s="88"/>
      <c r="DC14" s="88"/>
      <c r="DD14" s="88"/>
      <c r="DE14" s="72"/>
      <c r="DF14" s="72"/>
      <c r="DG14" s="88"/>
      <c r="DH14" s="88"/>
    </row>
    <row r="15" spans="1:112" ht="15.75" customHeight="1" x14ac:dyDescent="0.2">
      <c r="A15" s="88"/>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88"/>
      <c r="CY15" s="88"/>
      <c r="CZ15" s="88"/>
      <c r="DA15" s="88"/>
      <c r="DB15" s="88"/>
      <c r="DC15" s="88"/>
      <c r="DD15" s="88"/>
      <c r="DE15" s="88"/>
      <c r="DF15" s="88"/>
      <c r="DG15" s="88"/>
      <c r="DH15" s="88"/>
    </row>
    <row r="16" spans="1:112" ht="15.75" customHeight="1" x14ac:dyDescent="0.2">
      <c r="A16" s="88"/>
      <c r="B16" s="87"/>
      <c r="C16" s="88"/>
      <c r="D16" s="88"/>
      <c r="E16" s="88"/>
      <c r="F16" s="88"/>
      <c r="G16" s="88"/>
      <c r="H16" s="88"/>
      <c r="I16" s="88" t="s">
        <v>133</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row>
    <row r="17" spans="1:112" ht="15.75" customHeight="1" x14ac:dyDescent="0.2">
      <c r="A17" s="95"/>
      <c r="B17" s="96"/>
      <c r="C17" s="95"/>
      <c r="D17" s="95"/>
      <c r="E17" s="95"/>
      <c r="F17" s="95"/>
      <c r="G17" s="95"/>
      <c r="H17" s="88"/>
      <c r="I17" s="88">
        <f>SUM(I5:I13)</f>
        <v>0</v>
      </c>
      <c r="J17" s="255">
        <f t="shared" ref="J17:BU17" si="0">SUM(J5:J13)</f>
        <v>0</v>
      </c>
      <c r="K17" s="255">
        <f t="shared" si="0"/>
        <v>0</v>
      </c>
      <c r="L17" s="255">
        <f t="shared" si="0"/>
        <v>0</v>
      </c>
      <c r="M17" s="255">
        <f t="shared" si="0"/>
        <v>0</v>
      </c>
      <c r="N17" s="255">
        <f t="shared" si="0"/>
        <v>0</v>
      </c>
      <c r="O17" s="255">
        <f t="shared" si="0"/>
        <v>0</v>
      </c>
      <c r="P17" s="255">
        <f t="shared" si="0"/>
        <v>0</v>
      </c>
      <c r="Q17" s="255">
        <f t="shared" si="0"/>
        <v>0</v>
      </c>
      <c r="R17" s="255">
        <f t="shared" si="0"/>
        <v>0</v>
      </c>
      <c r="S17" s="255">
        <f t="shared" si="0"/>
        <v>0</v>
      </c>
      <c r="T17" s="255">
        <f t="shared" si="0"/>
        <v>0</v>
      </c>
      <c r="U17" s="255">
        <f t="shared" si="0"/>
        <v>0</v>
      </c>
      <c r="V17" s="255">
        <f t="shared" si="0"/>
        <v>0</v>
      </c>
      <c r="W17" s="255">
        <f t="shared" si="0"/>
        <v>0</v>
      </c>
      <c r="X17" s="255">
        <f t="shared" si="0"/>
        <v>0</v>
      </c>
      <c r="Y17" s="255">
        <f t="shared" si="0"/>
        <v>0</v>
      </c>
      <c r="Z17" s="255">
        <f t="shared" si="0"/>
        <v>0</v>
      </c>
      <c r="AA17" s="255">
        <f t="shared" si="0"/>
        <v>0</v>
      </c>
      <c r="AB17" s="255">
        <f t="shared" si="0"/>
        <v>0</v>
      </c>
      <c r="AC17" s="255">
        <f t="shared" si="0"/>
        <v>0</v>
      </c>
      <c r="AD17" s="255">
        <f t="shared" si="0"/>
        <v>0</v>
      </c>
      <c r="AE17" s="255">
        <f t="shared" si="0"/>
        <v>0</v>
      </c>
      <c r="AF17" s="255">
        <f t="shared" si="0"/>
        <v>0</v>
      </c>
      <c r="AG17" s="255">
        <f t="shared" si="0"/>
        <v>0</v>
      </c>
      <c r="AH17" s="255">
        <f t="shared" si="0"/>
        <v>0</v>
      </c>
      <c r="AI17" s="255">
        <f t="shared" si="0"/>
        <v>0</v>
      </c>
      <c r="AJ17" s="255">
        <f t="shared" si="0"/>
        <v>0</v>
      </c>
      <c r="AK17" s="255">
        <f t="shared" si="0"/>
        <v>0</v>
      </c>
      <c r="AL17" s="255">
        <f t="shared" si="0"/>
        <v>0</v>
      </c>
      <c r="AM17" s="255">
        <f t="shared" si="0"/>
        <v>0</v>
      </c>
      <c r="AN17" s="255">
        <f t="shared" si="0"/>
        <v>0</v>
      </c>
      <c r="AO17" s="255">
        <f t="shared" si="0"/>
        <v>0</v>
      </c>
      <c r="AP17" s="255">
        <f t="shared" si="0"/>
        <v>0</v>
      </c>
      <c r="AQ17" s="255">
        <f t="shared" si="0"/>
        <v>0</v>
      </c>
      <c r="AR17" s="255">
        <f t="shared" si="0"/>
        <v>0</v>
      </c>
      <c r="AS17" s="255">
        <f t="shared" si="0"/>
        <v>0</v>
      </c>
      <c r="AT17" s="255">
        <f t="shared" si="0"/>
        <v>0</v>
      </c>
      <c r="AU17" s="255">
        <f t="shared" si="0"/>
        <v>0</v>
      </c>
      <c r="AV17" s="255">
        <f t="shared" si="0"/>
        <v>0</v>
      </c>
      <c r="AW17" s="255">
        <f t="shared" si="0"/>
        <v>0</v>
      </c>
      <c r="AX17" s="255">
        <f t="shared" si="0"/>
        <v>0</v>
      </c>
      <c r="AY17" s="255">
        <f t="shared" si="0"/>
        <v>0</v>
      </c>
      <c r="AZ17" s="255">
        <f t="shared" si="0"/>
        <v>0</v>
      </c>
      <c r="BA17" s="255">
        <f t="shared" si="0"/>
        <v>0</v>
      </c>
      <c r="BB17" s="255">
        <f t="shared" si="0"/>
        <v>0</v>
      </c>
      <c r="BC17" s="255">
        <f t="shared" si="0"/>
        <v>0</v>
      </c>
      <c r="BD17" s="255">
        <f t="shared" si="0"/>
        <v>0</v>
      </c>
      <c r="BE17" s="255">
        <f t="shared" si="0"/>
        <v>0</v>
      </c>
      <c r="BF17" s="255">
        <f t="shared" si="0"/>
        <v>0</v>
      </c>
      <c r="BG17" s="255">
        <f t="shared" si="0"/>
        <v>1</v>
      </c>
      <c r="BH17" s="255">
        <f t="shared" si="0"/>
        <v>1</v>
      </c>
      <c r="BI17" s="255">
        <f t="shared" si="0"/>
        <v>6</v>
      </c>
      <c r="BJ17" s="255">
        <f t="shared" si="0"/>
        <v>9</v>
      </c>
      <c r="BK17" s="255">
        <f t="shared" si="0"/>
        <v>0</v>
      </c>
      <c r="BL17" s="255">
        <f t="shared" si="0"/>
        <v>0</v>
      </c>
      <c r="BM17" s="255">
        <f t="shared" si="0"/>
        <v>8</v>
      </c>
      <c r="BN17" s="255">
        <f t="shared" si="0"/>
        <v>4</v>
      </c>
      <c r="BO17" s="255">
        <f t="shared" si="0"/>
        <v>7</v>
      </c>
      <c r="BP17" s="255">
        <f t="shared" si="0"/>
        <v>8</v>
      </c>
      <c r="BQ17" s="255">
        <f t="shared" si="0"/>
        <v>21</v>
      </c>
      <c r="BR17" s="255">
        <f t="shared" si="0"/>
        <v>20</v>
      </c>
      <c r="BS17" s="255">
        <f t="shared" si="0"/>
        <v>46</v>
      </c>
      <c r="BT17" s="255">
        <f t="shared" si="0"/>
        <v>41</v>
      </c>
      <c r="BU17" s="255">
        <f t="shared" si="0"/>
        <v>184</v>
      </c>
      <c r="BV17" s="255">
        <f t="shared" ref="BV17:DH17" si="1">SUM(BV5:BV13)</f>
        <v>150</v>
      </c>
      <c r="BW17" s="255">
        <f t="shared" si="1"/>
        <v>268</v>
      </c>
      <c r="BX17" s="255">
        <f t="shared" si="1"/>
        <v>207</v>
      </c>
      <c r="BY17" s="255">
        <f t="shared" si="1"/>
        <v>315</v>
      </c>
      <c r="BZ17" s="255">
        <f t="shared" si="1"/>
        <v>315</v>
      </c>
      <c r="CA17" s="255">
        <f t="shared" si="1"/>
        <v>220</v>
      </c>
      <c r="CB17" s="255">
        <f t="shared" si="1"/>
        <v>185</v>
      </c>
      <c r="CC17" s="255">
        <f t="shared" si="1"/>
        <v>346</v>
      </c>
      <c r="CD17" s="255">
        <f t="shared" si="1"/>
        <v>311</v>
      </c>
      <c r="CE17" s="255">
        <f t="shared" si="1"/>
        <v>305</v>
      </c>
      <c r="CF17" s="255">
        <f t="shared" si="1"/>
        <v>275</v>
      </c>
      <c r="CG17" s="255">
        <f t="shared" si="1"/>
        <v>236</v>
      </c>
      <c r="CH17" s="255">
        <f t="shared" si="1"/>
        <v>405</v>
      </c>
      <c r="CI17" s="255">
        <f t="shared" si="1"/>
        <v>551</v>
      </c>
      <c r="CJ17" s="255">
        <f t="shared" si="1"/>
        <v>513</v>
      </c>
      <c r="CK17" s="255">
        <f t="shared" si="1"/>
        <v>492</v>
      </c>
      <c r="CL17" s="255">
        <f t="shared" si="1"/>
        <v>432</v>
      </c>
      <c r="CM17" s="255">
        <f t="shared" si="1"/>
        <v>762</v>
      </c>
      <c r="CN17" s="255">
        <f t="shared" si="1"/>
        <v>480</v>
      </c>
      <c r="CO17" s="255">
        <f t="shared" si="1"/>
        <v>374</v>
      </c>
      <c r="CP17" s="255">
        <f t="shared" si="1"/>
        <v>316</v>
      </c>
      <c r="CQ17" s="255">
        <f t="shared" si="1"/>
        <v>400</v>
      </c>
      <c r="CR17" s="255">
        <f t="shared" si="1"/>
        <v>390</v>
      </c>
      <c r="CS17" s="255">
        <f t="shared" si="1"/>
        <v>210</v>
      </c>
      <c r="CT17" s="255">
        <f t="shared" si="1"/>
        <v>164</v>
      </c>
      <c r="CU17" s="255">
        <f t="shared" si="1"/>
        <v>235</v>
      </c>
      <c r="CV17" s="255">
        <f t="shared" si="1"/>
        <v>182</v>
      </c>
      <c r="CW17" s="255">
        <f t="shared" si="1"/>
        <v>671</v>
      </c>
      <c r="CX17" s="255">
        <f t="shared" si="1"/>
        <v>344</v>
      </c>
      <c r="CY17" s="255">
        <f t="shared" si="1"/>
        <v>287</v>
      </c>
      <c r="CZ17" s="255">
        <f t="shared" si="1"/>
        <v>242</v>
      </c>
      <c r="DA17" s="255">
        <f t="shared" si="1"/>
        <v>0</v>
      </c>
      <c r="DB17" s="255">
        <f t="shared" si="1"/>
        <v>0</v>
      </c>
      <c r="DC17" s="255">
        <f t="shared" si="1"/>
        <v>1</v>
      </c>
      <c r="DD17" s="255">
        <f t="shared" si="1"/>
        <v>2</v>
      </c>
      <c r="DE17" s="255">
        <f t="shared" si="1"/>
        <v>0</v>
      </c>
      <c r="DF17" s="255">
        <f t="shared" si="1"/>
        <v>0</v>
      </c>
      <c r="DG17" s="255">
        <f t="shared" si="1"/>
        <v>0</v>
      </c>
      <c r="DH17" s="255">
        <f t="shared" si="1"/>
        <v>0</v>
      </c>
    </row>
    <row r="18" spans="1:112" ht="15.75" customHeight="1" x14ac:dyDescent="0.2">
      <c r="A18" s="95"/>
      <c r="B18" s="96"/>
      <c r="C18" s="95"/>
      <c r="D18" s="95"/>
      <c r="E18" s="95"/>
      <c r="F18" s="95"/>
      <c r="G18" s="95"/>
      <c r="H18" s="88"/>
      <c r="I18" s="288">
        <f>SUM(I17:J17)</f>
        <v>0</v>
      </c>
      <c r="J18" s="288"/>
      <c r="K18" s="288">
        <f t="shared" ref="K18" si="2">SUM(K17:L17)</f>
        <v>0</v>
      </c>
      <c r="L18" s="288"/>
      <c r="M18" s="288">
        <f t="shared" ref="M18" si="3">SUM(M17:N17)</f>
        <v>0</v>
      </c>
      <c r="N18" s="288"/>
      <c r="O18" s="288">
        <f t="shared" ref="O18" si="4">SUM(O17:P17)</f>
        <v>0</v>
      </c>
      <c r="P18" s="288"/>
      <c r="Q18" s="288">
        <f t="shared" ref="Q18" si="5">SUM(Q17:R17)</f>
        <v>0</v>
      </c>
      <c r="R18" s="288"/>
      <c r="S18" s="288">
        <f t="shared" ref="S18" si="6">SUM(S17:T17)</f>
        <v>0</v>
      </c>
      <c r="T18" s="288"/>
      <c r="U18" s="288">
        <f t="shared" ref="U18" si="7">SUM(U17:V17)</f>
        <v>0</v>
      </c>
      <c r="V18" s="288"/>
      <c r="W18" s="288">
        <f t="shared" ref="W18" si="8">SUM(W17:X17)</f>
        <v>0</v>
      </c>
      <c r="X18" s="288"/>
      <c r="Y18" s="288">
        <f t="shared" ref="Y18" si="9">SUM(Y17:Z17)</f>
        <v>0</v>
      </c>
      <c r="Z18" s="288"/>
      <c r="AA18" s="288">
        <f t="shared" ref="AA18" si="10">SUM(AA17:AB17)</f>
        <v>0</v>
      </c>
      <c r="AB18" s="288"/>
      <c r="AC18" s="288">
        <f t="shared" ref="AC18" si="11">SUM(AC17:AD17)</f>
        <v>0</v>
      </c>
      <c r="AD18" s="288"/>
      <c r="AE18" s="288">
        <f t="shared" ref="AE18" si="12">SUM(AE17:AF17)</f>
        <v>0</v>
      </c>
      <c r="AF18" s="288"/>
      <c r="AG18" s="288">
        <f t="shared" ref="AG18" si="13">SUM(AG17:AH17)</f>
        <v>0</v>
      </c>
      <c r="AH18" s="288"/>
      <c r="AI18" s="288">
        <f t="shared" ref="AI18" si="14">SUM(AI17:AJ17)</f>
        <v>0</v>
      </c>
      <c r="AJ18" s="288"/>
      <c r="AK18" s="288">
        <f t="shared" ref="AK18" si="15">SUM(AK17:AL17)</f>
        <v>0</v>
      </c>
      <c r="AL18" s="288"/>
      <c r="AM18" s="288">
        <f t="shared" ref="AM18" si="16">SUM(AM17:AN17)</f>
        <v>0</v>
      </c>
      <c r="AN18" s="288"/>
      <c r="AO18" s="288">
        <f t="shared" ref="AO18" si="17">SUM(AO17:AP17)</f>
        <v>0</v>
      </c>
      <c r="AP18" s="288"/>
      <c r="AQ18" s="288">
        <f t="shared" ref="AQ18" si="18">SUM(AQ17:AR17)</f>
        <v>0</v>
      </c>
      <c r="AR18" s="288"/>
      <c r="AS18" s="288">
        <f t="shared" ref="AS18" si="19">SUM(AS17:AT17)</f>
        <v>0</v>
      </c>
      <c r="AT18" s="288"/>
      <c r="AU18" s="288">
        <f t="shared" ref="AU18" si="20">SUM(AU17:AV17)</f>
        <v>0</v>
      </c>
      <c r="AV18" s="288"/>
      <c r="AW18" s="288">
        <f t="shared" ref="AW18" si="21">SUM(AW17:AX17)</f>
        <v>0</v>
      </c>
      <c r="AX18" s="288"/>
      <c r="AY18" s="288">
        <f t="shared" ref="AY18" si="22">SUM(AY17:AZ17)</f>
        <v>0</v>
      </c>
      <c r="AZ18" s="288"/>
      <c r="BA18" s="288">
        <f t="shared" ref="BA18" si="23">SUM(BA17:BB17)</f>
        <v>0</v>
      </c>
      <c r="BB18" s="288"/>
      <c r="BC18" s="288">
        <f t="shared" ref="BC18" si="24">SUM(BC17:BD17)</f>
        <v>0</v>
      </c>
      <c r="BD18" s="288"/>
      <c r="BE18" s="288">
        <f t="shared" ref="BE18" si="25">SUM(BE17:BF17)</f>
        <v>0</v>
      </c>
      <c r="BF18" s="288"/>
      <c r="BG18" s="288">
        <f t="shared" ref="BG18" si="26">SUM(BG17:BH17)</f>
        <v>2</v>
      </c>
      <c r="BH18" s="288"/>
      <c r="BI18" s="288">
        <f t="shared" ref="BI18" si="27">SUM(BI17:BJ17)</f>
        <v>15</v>
      </c>
      <c r="BJ18" s="288"/>
      <c r="BK18" s="288">
        <f t="shared" ref="BK18" si="28">SUM(BK17:BL17)</f>
        <v>0</v>
      </c>
      <c r="BL18" s="288"/>
      <c r="BM18" s="288">
        <f t="shared" ref="BM18" si="29">SUM(BM17:BN17)</f>
        <v>12</v>
      </c>
      <c r="BN18" s="288"/>
      <c r="BO18" s="288">
        <f t="shared" ref="BO18" si="30">SUM(BO17:BP17)</f>
        <v>15</v>
      </c>
      <c r="BP18" s="288"/>
      <c r="BQ18" s="288">
        <f t="shared" ref="BQ18" si="31">SUM(BQ17:BR17)</f>
        <v>41</v>
      </c>
      <c r="BR18" s="288"/>
      <c r="BS18" s="288">
        <f t="shared" ref="BS18" si="32">SUM(BS17:BT17)</f>
        <v>87</v>
      </c>
      <c r="BT18" s="288"/>
      <c r="BU18" s="288">
        <f t="shared" ref="BU18" si="33">SUM(BU17:BV17)</f>
        <v>334</v>
      </c>
      <c r="BV18" s="288"/>
      <c r="BW18" s="288">
        <f t="shared" ref="BW18" si="34">SUM(BW17:BX17)</f>
        <v>475</v>
      </c>
      <c r="BX18" s="288"/>
      <c r="BY18" s="288">
        <f t="shared" ref="BY18" si="35">SUM(BY17:BZ17)</f>
        <v>630</v>
      </c>
      <c r="BZ18" s="288"/>
      <c r="CA18" s="288">
        <f t="shared" ref="CA18" si="36">SUM(CA17:CB17)</f>
        <v>405</v>
      </c>
      <c r="CB18" s="288"/>
      <c r="CC18" s="288">
        <f t="shared" ref="CC18" si="37">SUM(CC17:CD17)</f>
        <v>657</v>
      </c>
      <c r="CD18" s="288"/>
      <c r="CE18" s="288">
        <f t="shared" ref="CE18" si="38">SUM(CE17:CF17)</f>
        <v>580</v>
      </c>
      <c r="CF18" s="288"/>
      <c r="CG18" s="288">
        <f t="shared" ref="CG18" si="39">SUM(CG17:CH17)</f>
        <v>641</v>
      </c>
      <c r="CH18" s="288"/>
      <c r="CI18" s="288">
        <f t="shared" ref="CI18" si="40">SUM(CI17:CJ17)</f>
        <v>1064</v>
      </c>
      <c r="CJ18" s="288"/>
      <c r="CK18" s="288">
        <f t="shared" ref="CK18" si="41">SUM(CK17:CL17)</f>
        <v>924</v>
      </c>
      <c r="CL18" s="288"/>
      <c r="CM18" s="288">
        <f t="shared" ref="CM18" si="42">SUM(CM17:CN17)</f>
        <v>1242</v>
      </c>
      <c r="CN18" s="288"/>
      <c r="CO18" s="288">
        <f t="shared" ref="CO18" si="43">SUM(CO17:CP17)</f>
        <v>690</v>
      </c>
      <c r="CP18" s="288"/>
      <c r="CQ18" s="288">
        <f t="shared" ref="CQ18" si="44">SUM(CQ17:CR17)</f>
        <v>790</v>
      </c>
      <c r="CR18" s="288"/>
      <c r="CS18" s="288">
        <f t="shared" ref="CS18" si="45">SUM(CS17:CT17)</f>
        <v>374</v>
      </c>
      <c r="CT18" s="288"/>
      <c r="CU18" s="288">
        <f t="shared" ref="CU18" si="46">SUM(CU17:CV17)</f>
        <v>417</v>
      </c>
      <c r="CV18" s="288"/>
      <c r="CW18" s="288">
        <f t="shared" ref="CW18" si="47">SUM(CW17:CX17)</f>
        <v>1015</v>
      </c>
      <c r="CX18" s="288"/>
      <c r="CY18" s="288">
        <f t="shared" ref="CY18" si="48">SUM(CY17:CZ17)</f>
        <v>529</v>
      </c>
      <c r="CZ18" s="288"/>
      <c r="DA18" s="288">
        <f t="shared" ref="DA18" si="49">SUM(DA17:DB17)</f>
        <v>0</v>
      </c>
      <c r="DB18" s="288"/>
      <c r="DC18" s="288">
        <f t="shared" ref="DC18" si="50">SUM(DC17:DD17)</f>
        <v>3</v>
      </c>
      <c r="DD18" s="288"/>
      <c r="DE18" s="288">
        <f t="shared" ref="DE18" si="51">SUM(DE17:DF17)</f>
        <v>0</v>
      </c>
      <c r="DF18" s="288"/>
      <c r="DG18" s="288">
        <f t="shared" ref="DG18" si="52">SUM(DG17:DH17)</f>
        <v>0</v>
      </c>
      <c r="DH18" s="288"/>
    </row>
    <row r="19" spans="1:112" ht="15.75" customHeight="1" x14ac:dyDescent="0.2">
      <c r="A19" s="95"/>
      <c r="B19" s="96"/>
      <c r="C19" s="95"/>
      <c r="D19" s="95"/>
      <c r="E19" s="95"/>
      <c r="F19" s="95"/>
      <c r="G19" s="95"/>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7"/>
      <c r="AL19" s="87"/>
      <c r="AM19" s="87"/>
      <c r="AN19" s="87"/>
      <c r="AO19" s="87"/>
      <c r="AP19" s="87"/>
      <c r="AQ19" s="87"/>
      <c r="AR19" s="87"/>
      <c r="AS19" s="87"/>
      <c r="AT19" s="87"/>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row>
    <row r="20" spans="1:112" ht="15.75" customHeight="1" x14ac:dyDescent="0.2">
      <c r="A20" s="72"/>
      <c r="B20" s="94"/>
      <c r="C20" s="72"/>
      <c r="D20" s="72"/>
      <c r="E20" s="73"/>
      <c r="F20" s="72"/>
      <c r="G20" s="72"/>
      <c r="H20" s="88"/>
      <c r="I20" s="88" t="s">
        <v>129</v>
      </c>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row>
    <row r="21" spans="1:112" ht="15.75" customHeight="1" x14ac:dyDescent="0.2">
      <c r="A21" s="72"/>
      <c r="B21" s="94"/>
      <c r="C21" s="72"/>
      <c r="D21" s="72"/>
      <c r="E21" s="73"/>
      <c r="F21" s="72"/>
      <c r="G21" s="72"/>
      <c r="H21" s="88"/>
      <c r="I21" s="88">
        <f>COUNT(I5:I13)</f>
        <v>0</v>
      </c>
      <c r="J21" s="88">
        <f>COUNT(J5:J13)</f>
        <v>0</v>
      </c>
      <c r="K21" s="88">
        <f>COUNT(K5:K13)</f>
        <v>0</v>
      </c>
      <c r="L21" s="255">
        <f t="shared" ref="L21:BW21" si="53">COUNT(L5:L13)</f>
        <v>0</v>
      </c>
      <c r="M21" s="255">
        <f t="shared" si="53"/>
        <v>0</v>
      </c>
      <c r="N21" s="255">
        <f t="shared" si="53"/>
        <v>0</v>
      </c>
      <c r="O21" s="255">
        <f t="shared" si="53"/>
        <v>0</v>
      </c>
      <c r="P21" s="255">
        <f t="shared" si="53"/>
        <v>0</v>
      </c>
      <c r="Q21" s="255">
        <f t="shared" si="53"/>
        <v>0</v>
      </c>
      <c r="R21" s="255">
        <f t="shared" si="53"/>
        <v>0</v>
      </c>
      <c r="S21" s="255">
        <f t="shared" si="53"/>
        <v>0</v>
      </c>
      <c r="T21" s="255">
        <f t="shared" si="53"/>
        <v>0</v>
      </c>
      <c r="U21" s="255">
        <f t="shared" si="53"/>
        <v>0</v>
      </c>
      <c r="V21" s="255">
        <f t="shared" si="53"/>
        <v>0</v>
      </c>
      <c r="W21" s="255">
        <f t="shared" si="53"/>
        <v>0</v>
      </c>
      <c r="X21" s="255">
        <f t="shared" si="53"/>
        <v>0</v>
      </c>
      <c r="Y21" s="255">
        <f t="shared" si="53"/>
        <v>0</v>
      </c>
      <c r="Z21" s="255">
        <f t="shared" si="53"/>
        <v>0</v>
      </c>
      <c r="AA21" s="255">
        <f t="shared" si="53"/>
        <v>0</v>
      </c>
      <c r="AB21" s="255">
        <f t="shared" si="53"/>
        <v>0</v>
      </c>
      <c r="AC21" s="255">
        <f t="shared" si="53"/>
        <v>0</v>
      </c>
      <c r="AD21" s="255">
        <f t="shared" si="53"/>
        <v>0</v>
      </c>
      <c r="AE21" s="255">
        <f t="shared" si="53"/>
        <v>0</v>
      </c>
      <c r="AF21" s="255">
        <f t="shared" si="53"/>
        <v>0</v>
      </c>
      <c r="AG21" s="255">
        <f t="shared" si="53"/>
        <v>0</v>
      </c>
      <c r="AH21" s="255">
        <f t="shared" si="53"/>
        <v>0</v>
      </c>
      <c r="AI21" s="255">
        <f t="shared" si="53"/>
        <v>0</v>
      </c>
      <c r="AJ21" s="255">
        <f t="shared" si="53"/>
        <v>0</v>
      </c>
      <c r="AK21" s="255">
        <f t="shared" si="53"/>
        <v>0</v>
      </c>
      <c r="AL21" s="255">
        <f t="shared" si="53"/>
        <v>0</v>
      </c>
      <c r="AM21" s="255">
        <f t="shared" si="53"/>
        <v>0</v>
      </c>
      <c r="AN21" s="255">
        <f t="shared" si="53"/>
        <v>0</v>
      </c>
      <c r="AO21" s="255">
        <f t="shared" si="53"/>
        <v>0</v>
      </c>
      <c r="AP21" s="255">
        <f t="shared" si="53"/>
        <v>0</v>
      </c>
      <c r="AQ21" s="255">
        <f t="shared" si="53"/>
        <v>0</v>
      </c>
      <c r="AR21" s="255">
        <f t="shared" si="53"/>
        <v>0</v>
      </c>
      <c r="AS21" s="255">
        <f t="shared" si="53"/>
        <v>0</v>
      </c>
      <c r="AT21" s="255">
        <f t="shared" si="53"/>
        <v>0</v>
      </c>
      <c r="AU21" s="255">
        <f t="shared" si="53"/>
        <v>0</v>
      </c>
      <c r="AV21" s="255">
        <f t="shared" si="53"/>
        <v>0</v>
      </c>
      <c r="AW21" s="255">
        <f t="shared" si="53"/>
        <v>0</v>
      </c>
      <c r="AX21" s="255">
        <f t="shared" si="53"/>
        <v>0</v>
      </c>
      <c r="AY21" s="255">
        <f t="shared" si="53"/>
        <v>0</v>
      </c>
      <c r="AZ21" s="255">
        <f t="shared" si="53"/>
        <v>0</v>
      </c>
      <c r="BA21" s="255">
        <f t="shared" si="53"/>
        <v>0</v>
      </c>
      <c r="BB21" s="255">
        <f t="shared" si="53"/>
        <v>0</v>
      </c>
      <c r="BC21" s="255">
        <f t="shared" si="53"/>
        <v>0</v>
      </c>
      <c r="BD21" s="255">
        <f t="shared" si="53"/>
        <v>0</v>
      </c>
      <c r="BE21" s="255">
        <f t="shared" si="53"/>
        <v>0</v>
      </c>
      <c r="BF21" s="255">
        <f t="shared" si="53"/>
        <v>0</v>
      </c>
      <c r="BG21" s="255">
        <f t="shared" si="53"/>
        <v>4</v>
      </c>
      <c r="BH21" s="255">
        <f t="shared" si="53"/>
        <v>4</v>
      </c>
      <c r="BI21" s="255">
        <f t="shared" si="53"/>
        <v>4</v>
      </c>
      <c r="BJ21" s="255">
        <f t="shared" si="53"/>
        <v>4</v>
      </c>
      <c r="BK21" s="255">
        <f t="shared" si="53"/>
        <v>0</v>
      </c>
      <c r="BL21" s="255">
        <f t="shared" si="53"/>
        <v>0</v>
      </c>
      <c r="BM21" s="255">
        <f t="shared" si="53"/>
        <v>4</v>
      </c>
      <c r="BN21" s="255">
        <f t="shared" si="53"/>
        <v>4</v>
      </c>
      <c r="BO21" s="255">
        <f t="shared" si="53"/>
        <v>4</v>
      </c>
      <c r="BP21" s="255">
        <f t="shared" si="53"/>
        <v>4</v>
      </c>
      <c r="BQ21" s="255">
        <f t="shared" si="53"/>
        <v>8</v>
      </c>
      <c r="BR21" s="255">
        <f t="shared" si="53"/>
        <v>8</v>
      </c>
      <c r="BS21" s="255">
        <f t="shared" si="53"/>
        <v>8</v>
      </c>
      <c r="BT21" s="255">
        <f t="shared" si="53"/>
        <v>8</v>
      </c>
      <c r="BU21" s="255">
        <f t="shared" si="53"/>
        <v>8</v>
      </c>
      <c r="BV21" s="255">
        <f t="shared" si="53"/>
        <v>8</v>
      </c>
      <c r="BW21" s="255">
        <f t="shared" si="53"/>
        <v>8</v>
      </c>
      <c r="BX21" s="255">
        <f t="shared" ref="BX21:DH21" si="54">COUNT(BX5:BX13)</f>
        <v>8</v>
      </c>
      <c r="BY21" s="255">
        <f t="shared" si="54"/>
        <v>8</v>
      </c>
      <c r="BZ21" s="255">
        <f t="shared" si="54"/>
        <v>8</v>
      </c>
      <c r="CA21" s="255">
        <f t="shared" si="54"/>
        <v>8</v>
      </c>
      <c r="CB21" s="255">
        <f t="shared" si="54"/>
        <v>8</v>
      </c>
      <c r="CC21" s="255">
        <f t="shared" si="54"/>
        <v>8</v>
      </c>
      <c r="CD21" s="255">
        <f t="shared" si="54"/>
        <v>8</v>
      </c>
      <c r="CE21" s="255">
        <f t="shared" si="54"/>
        <v>8</v>
      </c>
      <c r="CF21" s="255">
        <f t="shared" si="54"/>
        <v>8</v>
      </c>
      <c r="CG21" s="255">
        <f t="shared" si="54"/>
        <v>8</v>
      </c>
      <c r="CH21" s="255">
        <f t="shared" si="54"/>
        <v>8</v>
      </c>
      <c r="CI21" s="255">
        <f t="shared" si="54"/>
        <v>8</v>
      </c>
      <c r="CJ21" s="255">
        <f t="shared" si="54"/>
        <v>8</v>
      </c>
      <c r="CK21" s="255">
        <f t="shared" si="54"/>
        <v>8</v>
      </c>
      <c r="CL21" s="255">
        <f t="shared" si="54"/>
        <v>8</v>
      </c>
      <c r="CM21" s="255">
        <f t="shared" si="54"/>
        <v>8</v>
      </c>
      <c r="CN21" s="255">
        <f t="shared" si="54"/>
        <v>8</v>
      </c>
      <c r="CO21" s="255">
        <f t="shared" si="54"/>
        <v>8</v>
      </c>
      <c r="CP21" s="255">
        <f t="shared" si="54"/>
        <v>8</v>
      </c>
      <c r="CQ21" s="255">
        <f t="shared" si="54"/>
        <v>8</v>
      </c>
      <c r="CR21" s="255">
        <f t="shared" si="54"/>
        <v>8</v>
      </c>
      <c r="CS21" s="255">
        <f t="shared" si="54"/>
        <v>3</v>
      </c>
      <c r="CT21" s="255">
        <f t="shared" si="54"/>
        <v>3</v>
      </c>
      <c r="CU21" s="255">
        <f t="shared" si="54"/>
        <v>3</v>
      </c>
      <c r="CV21" s="255">
        <f t="shared" si="54"/>
        <v>3</v>
      </c>
      <c r="CW21" s="255">
        <f t="shared" si="54"/>
        <v>3</v>
      </c>
      <c r="CX21" s="255">
        <f t="shared" si="54"/>
        <v>3</v>
      </c>
      <c r="CY21" s="255">
        <f t="shared" si="54"/>
        <v>3</v>
      </c>
      <c r="CZ21" s="255">
        <f t="shared" si="54"/>
        <v>3</v>
      </c>
      <c r="DA21" s="255">
        <f t="shared" si="54"/>
        <v>0</v>
      </c>
      <c r="DB21" s="255">
        <f t="shared" si="54"/>
        <v>0</v>
      </c>
      <c r="DC21" s="255">
        <f t="shared" si="54"/>
        <v>3</v>
      </c>
      <c r="DD21" s="255">
        <f t="shared" si="54"/>
        <v>3</v>
      </c>
      <c r="DE21" s="255">
        <f t="shared" si="54"/>
        <v>0</v>
      </c>
      <c r="DF21" s="255">
        <f t="shared" si="54"/>
        <v>0</v>
      </c>
      <c r="DG21" s="255">
        <f t="shared" si="54"/>
        <v>0</v>
      </c>
      <c r="DH21" s="255">
        <f t="shared" si="54"/>
        <v>0</v>
      </c>
    </row>
    <row r="22" spans="1:112" ht="15.75" customHeight="1" x14ac:dyDescent="0.2">
      <c r="A22" s="72"/>
      <c r="B22" s="94"/>
      <c r="C22" s="72"/>
      <c r="D22" s="72"/>
      <c r="E22" s="73"/>
      <c r="F22" s="72"/>
      <c r="G22" s="72"/>
      <c r="H22" s="88"/>
      <c r="I22" s="288">
        <f>MAX(I21:J21)</f>
        <v>0</v>
      </c>
      <c r="J22" s="288"/>
      <c r="K22" s="288">
        <f t="shared" ref="K22" si="55">MAX(K21:L21)</f>
        <v>0</v>
      </c>
      <c r="L22" s="288"/>
      <c r="M22" s="288">
        <f t="shared" ref="M22" si="56">MAX(M21:N21)</f>
        <v>0</v>
      </c>
      <c r="N22" s="288"/>
      <c r="O22" s="288">
        <f t="shared" ref="O22" si="57">MAX(O21:P21)</f>
        <v>0</v>
      </c>
      <c r="P22" s="288"/>
      <c r="Q22" s="288">
        <f t="shared" ref="Q22" si="58">MAX(Q21:R21)</f>
        <v>0</v>
      </c>
      <c r="R22" s="288"/>
      <c r="S22" s="288">
        <f t="shared" ref="S22" si="59">MAX(S21:T21)</f>
        <v>0</v>
      </c>
      <c r="T22" s="288"/>
      <c r="U22" s="288">
        <f t="shared" ref="U22" si="60">MAX(U21:V21)</f>
        <v>0</v>
      </c>
      <c r="V22" s="288"/>
      <c r="W22" s="288">
        <f t="shared" ref="W22" si="61">MAX(W21:X21)</f>
        <v>0</v>
      </c>
      <c r="X22" s="288"/>
      <c r="Y22" s="288">
        <f t="shared" ref="Y22" si="62">MAX(Y21:Z21)</f>
        <v>0</v>
      </c>
      <c r="Z22" s="288"/>
      <c r="AA22" s="288">
        <f t="shared" ref="AA22" si="63">MAX(AA21:AB21)</f>
        <v>0</v>
      </c>
      <c r="AB22" s="288"/>
      <c r="AC22" s="288">
        <f t="shared" ref="AC22" si="64">MAX(AC21:AD21)</f>
        <v>0</v>
      </c>
      <c r="AD22" s="288"/>
      <c r="AE22" s="288">
        <f t="shared" ref="AE22" si="65">MAX(AE21:AF21)</f>
        <v>0</v>
      </c>
      <c r="AF22" s="288"/>
      <c r="AG22" s="288">
        <f t="shared" ref="AG22" si="66">MAX(AG21:AH21)</f>
        <v>0</v>
      </c>
      <c r="AH22" s="288"/>
      <c r="AI22" s="288">
        <f t="shared" ref="AI22" si="67">MAX(AI21:AJ21)</f>
        <v>0</v>
      </c>
      <c r="AJ22" s="288"/>
      <c r="AK22" s="288">
        <f t="shared" ref="AK22" si="68">MAX(AK21:AL21)</f>
        <v>0</v>
      </c>
      <c r="AL22" s="288"/>
      <c r="AM22" s="288">
        <f t="shared" ref="AM22" si="69">MAX(AM21:AN21)</f>
        <v>0</v>
      </c>
      <c r="AN22" s="288"/>
      <c r="AO22" s="288">
        <f t="shared" ref="AO22" si="70">MAX(AO21:AP21)</f>
        <v>0</v>
      </c>
      <c r="AP22" s="288"/>
      <c r="AQ22" s="288">
        <f t="shared" ref="AQ22" si="71">MAX(AQ21:AR21)</f>
        <v>0</v>
      </c>
      <c r="AR22" s="288"/>
      <c r="AS22" s="288">
        <f t="shared" ref="AS22" si="72">MAX(AS21:AT21)</f>
        <v>0</v>
      </c>
      <c r="AT22" s="288"/>
      <c r="AU22" s="288">
        <f t="shared" ref="AU22" si="73">MAX(AU21:AV21)</f>
        <v>0</v>
      </c>
      <c r="AV22" s="288"/>
      <c r="AW22" s="288">
        <f t="shared" ref="AW22" si="74">MAX(AW21:AX21)</f>
        <v>0</v>
      </c>
      <c r="AX22" s="288"/>
      <c r="AY22" s="288">
        <f t="shared" ref="AY22" si="75">MAX(AY21:AZ21)</f>
        <v>0</v>
      </c>
      <c r="AZ22" s="288"/>
      <c r="BA22" s="288">
        <f t="shared" ref="BA22" si="76">MAX(BA21:BB21)</f>
        <v>0</v>
      </c>
      <c r="BB22" s="288"/>
      <c r="BC22" s="288">
        <f t="shared" ref="BC22" si="77">MAX(BC21:BD21)</f>
        <v>0</v>
      </c>
      <c r="BD22" s="288"/>
      <c r="BE22" s="288">
        <f t="shared" ref="BE22" si="78">MAX(BE21:BF21)</f>
        <v>0</v>
      </c>
      <c r="BF22" s="288"/>
      <c r="BG22" s="288">
        <f t="shared" ref="BG22" si="79">MAX(BG21:BH21)</f>
        <v>4</v>
      </c>
      <c r="BH22" s="288"/>
      <c r="BI22" s="288">
        <f t="shared" ref="BI22" si="80">MAX(BI21:BJ21)</f>
        <v>4</v>
      </c>
      <c r="BJ22" s="288"/>
      <c r="BK22" s="288">
        <f t="shared" ref="BK22" si="81">MAX(BK21:BL21)</f>
        <v>0</v>
      </c>
      <c r="BL22" s="288"/>
      <c r="BM22" s="288">
        <f t="shared" ref="BM22" si="82">MAX(BM21:BN21)</f>
        <v>4</v>
      </c>
      <c r="BN22" s="288"/>
      <c r="BO22" s="288">
        <f t="shared" ref="BO22" si="83">MAX(BO21:BP21)</f>
        <v>4</v>
      </c>
      <c r="BP22" s="288"/>
      <c r="BQ22" s="288">
        <f t="shared" ref="BQ22" si="84">MAX(BQ21:BR21)</f>
        <v>8</v>
      </c>
      <c r="BR22" s="288"/>
      <c r="BS22" s="288">
        <f t="shared" ref="BS22" si="85">MAX(BS21:BT21)</f>
        <v>8</v>
      </c>
      <c r="BT22" s="288"/>
      <c r="BU22" s="288">
        <f t="shared" ref="BU22" si="86">MAX(BU21:BV21)</f>
        <v>8</v>
      </c>
      <c r="BV22" s="288"/>
      <c r="BW22" s="288">
        <f t="shared" ref="BW22" si="87">MAX(BW21:BX21)</f>
        <v>8</v>
      </c>
      <c r="BX22" s="288"/>
      <c r="BY22" s="288">
        <f t="shared" ref="BY22" si="88">MAX(BY21:BZ21)</f>
        <v>8</v>
      </c>
      <c r="BZ22" s="288"/>
      <c r="CA22" s="288">
        <f t="shared" ref="CA22" si="89">MAX(CA21:CB21)</f>
        <v>8</v>
      </c>
      <c r="CB22" s="288"/>
      <c r="CC22" s="288">
        <f t="shared" ref="CC22" si="90">MAX(CC21:CD21)</f>
        <v>8</v>
      </c>
      <c r="CD22" s="288"/>
      <c r="CE22" s="288">
        <f t="shared" ref="CE22" si="91">MAX(CE21:CF21)</f>
        <v>8</v>
      </c>
      <c r="CF22" s="288"/>
      <c r="CG22" s="288">
        <f t="shared" ref="CG22" si="92">MAX(CG21:CH21)</f>
        <v>8</v>
      </c>
      <c r="CH22" s="288"/>
      <c r="CI22" s="288">
        <f t="shared" ref="CI22" si="93">MAX(CI21:CJ21)</f>
        <v>8</v>
      </c>
      <c r="CJ22" s="288"/>
      <c r="CK22" s="288">
        <f t="shared" ref="CK22" si="94">MAX(CK21:CL21)</f>
        <v>8</v>
      </c>
      <c r="CL22" s="288"/>
      <c r="CM22" s="288">
        <f t="shared" ref="CM22" si="95">MAX(CM21:CN21)</f>
        <v>8</v>
      </c>
      <c r="CN22" s="288"/>
      <c r="CO22" s="288">
        <f t="shared" ref="CO22" si="96">MAX(CO21:CP21)</f>
        <v>8</v>
      </c>
      <c r="CP22" s="288"/>
      <c r="CQ22" s="288">
        <f t="shared" ref="CQ22" si="97">MAX(CQ21:CR21)</f>
        <v>8</v>
      </c>
      <c r="CR22" s="288"/>
      <c r="CS22" s="288">
        <f t="shared" ref="CS22" si="98">MAX(CS21:CT21)</f>
        <v>3</v>
      </c>
      <c r="CT22" s="288"/>
      <c r="CU22" s="288">
        <f t="shared" ref="CU22" si="99">MAX(CU21:CV21)</f>
        <v>3</v>
      </c>
      <c r="CV22" s="288"/>
      <c r="CW22" s="288">
        <f t="shared" ref="CW22" si="100">MAX(CW21:CX21)</f>
        <v>3</v>
      </c>
      <c r="CX22" s="288"/>
      <c r="CY22" s="288">
        <f t="shared" ref="CY22" si="101">MAX(CY21:CZ21)</f>
        <v>3</v>
      </c>
      <c r="CZ22" s="288"/>
      <c r="DA22" s="288">
        <f t="shared" ref="DA22" si="102">MAX(DA21:DB21)</f>
        <v>0</v>
      </c>
      <c r="DB22" s="288"/>
      <c r="DC22" s="288">
        <f t="shared" ref="DC22" si="103">MAX(DC21:DD21)</f>
        <v>3</v>
      </c>
      <c r="DD22" s="288"/>
      <c r="DE22" s="288">
        <f t="shared" ref="DE22" si="104">MAX(DE21:DF21)</f>
        <v>0</v>
      </c>
      <c r="DF22" s="288"/>
      <c r="DG22" s="288">
        <f t="shared" ref="DG22" si="105">MAX(DG21:DH21)</f>
        <v>0</v>
      </c>
      <c r="DH22" s="288"/>
    </row>
    <row r="23" spans="1:112" ht="15.75" customHeight="1" x14ac:dyDescent="0.2">
      <c r="A23" s="72"/>
      <c r="B23" s="94"/>
      <c r="C23" s="72"/>
      <c r="D23" s="72"/>
      <c r="E23" s="73"/>
      <c r="F23" s="72"/>
      <c r="G23" s="72"/>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row>
    <row r="24" spans="1:112" ht="15.75" customHeight="1" x14ac:dyDescent="0.2">
      <c r="A24" s="72"/>
      <c r="B24" s="94"/>
      <c r="C24" s="72"/>
      <c r="D24" s="72"/>
      <c r="E24" s="73"/>
      <c r="F24" s="72"/>
      <c r="G24" s="72"/>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row>
    <row r="25" spans="1:112" ht="15.75" customHeight="1" x14ac:dyDescent="0.2">
      <c r="A25" s="88"/>
      <c r="B25" s="88"/>
      <c r="C25" s="88"/>
      <c r="D25" s="88"/>
      <c r="E25" s="88"/>
      <c r="F25" s="88"/>
      <c r="G25" s="88"/>
      <c r="H25" s="88"/>
      <c r="I25" s="46" t="s">
        <v>227</v>
      </c>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row>
    <row r="26" spans="1:112" ht="15.75" customHeight="1" x14ac:dyDescent="0.2">
      <c r="A26" s="88"/>
      <c r="B26" s="88"/>
      <c r="C26" s="88"/>
      <c r="D26" s="88"/>
      <c r="E26" s="88"/>
      <c r="F26" s="88"/>
      <c r="G26" s="88"/>
      <c r="H26" s="88"/>
      <c r="I26" s="285" t="s">
        <v>134</v>
      </c>
      <c r="J26" s="285"/>
      <c r="K26" s="285"/>
      <c r="L26" s="285"/>
      <c r="M26" s="47">
        <v>1</v>
      </c>
      <c r="N26" s="47">
        <v>2</v>
      </c>
      <c r="O26" s="47">
        <v>3</v>
      </c>
      <c r="P26" s="47">
        <v>4</v>
      </c>
      <c r="Q26" s="47">
        <v>5</v>
      </c>
      <c r="R26" s="47">
        <v>6</v>
      </c>
      <c r="S26" s="47">
        <v>7</v>
      </c>
      <c r="T26" s="47">
        <v>8</v>
      </c>
      <c r="U26" s="47">
        <v>9</v>
      </c>
      <c r="V26" s="47">
        <v>10</v>
      </c>
      <c r="W26" s="47">
        <v>11</v>
      </c>
      <c r="X26" s="47">
        <v>12</v>
      </c>
      <c r="Y26" s="47">
        <v>13</v>
      </c>
      <c r="Z26" s="47">
        <v>14</v>
      </c>
      <c r="AA26" s="47">
        <v>15</v>
      </c>
      <c r="AB26" s="47">
        <v>16</v>
      </c>
      <c r="AC26" s="47">
        <v>17</v>
      </c>
      <c r="AD26" s="47">
        <v>18</v>
      </c>
      <c r="AE26" s="47">
        <v>19</v>
      </c>
      <c r="AF26" s="47">
        <v>20</v>
      </c>
      <c r="AG26" s="47">
        <v>21</v>
      </c>
      <c r="AH26" s="47">
        <v>22</v>
      </c>
      <c r="AI26" s="47">
        <v>23</v>
      </c>
      <c r="AJ26" s="47">
        <v>24</v>
      </c>
      <c r="AK26" s="47">
        <v>25</v>
      </c>
      <c r="AL26" s="47">
        <v>26</v>
      </c>
      <c r="AM26" s="47">
        <v>27</v>
      </c>
      <c r="AN26" s="47">
        <v>28</v>
      </c>
      <c r="AO26" s="47">
        <v>29</v>
      </c>
      <c r="AP26" s="47">
        <v>30</v>
      </c>
      <c r="AQ26" s="47">
        <v>31</v>
      </c>
      <c r="AR26" s="47">
        <v>32</v>
      </c>
      <c r="AS26" s="47">
        <v>33</v>
      </c>
      <c r="AT26" s="47">
        <v>34</v>
      </c>
      <c r="AU26" s="47">
        <v>35</v>
      </c>
      <c r="AV26" s="47">
        <v>36</v>
      </c>
      <c r="AW26" s="47">
        <v>37</v>
      </c>
      <c r="AX26" s="47">
        <v>38</v>
      </c>
      <c r="AY26" s="47">
        <v>39</v>
      </c>
      <c r="AZ26" s="47">
        <v>40</v>
      </c>
      <c r="BA26" s="47">
        <v>41</v>
      </c>
      <c r="BB26" s="47">
        <v>42</v>
      </c>
      <c r="BC26" s="47">
        <v>43</v>
      </c>
      <c r="BD26" s="47">
        <v>44</v>
      </c>
      <c r="BE26" s="47">
        <v>45</v>
      </c>
      <c r="BF26" s="47">
        <v>46</v>
      </c>
      <c r="BG26" s="47">
        <v>47</v>
      </c>
      <c r="BH26" s="47">
        <v>48</v>
      </c>
      <c r="BI26" s="47">
        <v>49</v>
      </c>
      <c r="BJ26" s="47">
        <v>50</v>
      </c>
      <c r="BK26" s="47">
        <v>51</v>
      </c>
      <c r="BL26" s="47">
        <v>52</v>
      </c>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row>
    <row r="27" spans="1:112" ht="15.75" customHeight="1" x14ac:dyDescent="0.2">
      <c r="A27" s="88"/>
      <c r="B27" s="88"/>
      <c r="C27" s="88"/>
      <c r="D27" s="88"/>
      <c r="E27" s="88"/>
      <c r="F27" s="88"/>
      <c r="G27" s="88"/>
      <c r="H27" s="88"/>
      <c r="I27" s="285" t="s">
        <v>135</v>
      </c>
      <c r="J27" s="285"/>
      <c r="K27" s="285"/>
      <c r="L27" s="285"/>
      <c r="M27" s="47">
        <f>I18</f>
        <v>0</v>
      </c>
      <c r="N27" s="47">
        <f>K18</f>
        <v>0</v>
      </c>
      <c r="O27" s="47">
        <f>M18</f>
        <v>0</v>
      </c>
      <c r="P27" s="47">
        <f>O18</f>
        <v>0</v>
      </c>
      <c r="Q27" s="47">
        <f>Q18</f>
        <v>0</v>
      </c>
      <c r="R27" s="47">
        <f>S18</f>
        <v>0</v>
      </c>
      <c r="S27" s="47">
        <f>U18</f>
        <v>0</v>
      </c>
      <c r="T27" s="47">
        <f>W18</f>
        <v>0</v>
      </c>
      <c r="U27" s="47">
        <f>Y18</f>
        <v>0</v>
      </c>
      <c r="V27" s="47">
        <f>AA18</f>
        <v>0</v>
      </c>
      <c r="W27" s="47">
        <f>AC18</f>
        <v>0</v>
      </c>
      <c r="X27" s="47">
        <f>AE18</f>
        <v>0</v>
      </c>
      <c r="Y27" s="47">
        <f>AG18</f>
        <v>0</v>
      </c>
      <c r="Z27" s="47">
        <f>AI18</f>
        <v>0</v>
      </c>
      <c r="AA27" s="47">
        <f>AK18</f>
        <v>0</v>
      </c>
      <c r="AB27" s="47">
        <f>AM18</f>
        <v>0</v>
      </c>
      <c r="AC27" s="47">
        <f>AO18</f>
        <v>0</v>
      </c>
      <c r="AD27" s="47">
        <f>AQ18</f>
        <v>0</v>
      </c>
      <c r="AE27" s="47">
        <f>AS18</f>
        <v>0</v>
      </c>
      <c r="AF27" s="47">
        <f>AU18</f>
        <v>0</v>
      </c>
      <c r="AG27" s="47">
        <f>AW18</f>
        <v>0</v>
      </c>
      <c r="AH27" s="47">
        <f>AY18</f>
        <v>0</v>
      </c>
      <c r="AI27" s="47">
        <f>BA18</f>
        <v>0</v>
      </c>
      <c r="AJ27" s="47">
        <f>BC18</f>
        <v>0</v>
      </c>
      <c r="AK27" s="47">
        <f>BE18</f>
        <v>0</v>
      </c>
      <c r="AL27" s="47">
        <f>BG18</f>
        <v>2</v>
      </c>
      <c r="AM27" s="47">
        <f>BI18</f>
        <v>15</v>
      </c>
      <c r="AN27" s="47">
        <f>BK18</f>
        <v>0</v>
      </c>
      <c r="AO27" s="47">
        <f>BM18</f>
        <v>12</v>
      </c>
      <c r="AP27" s="47">
        <f>BO18</f>
        <v>15</v>
      </c>
      <c r="AQ27" s="47">
        <f>BQ18</f>
        <v>41</v>
      </c>
      <c r="AR27" s="47">
        <f>BS18</f>
        <v>87</v>
      </c>
      <c r="AS27" s="47">
        <f>BU18</f>
        <v>334</v>
      </c>
      <c r="AT27" s="47">
        <f>BW18</f>
        <v>475</v>
      </c>
      <c r="AU27" s="47">
        <f>BY18</f>
        <v>630</v>
      </c>
      <c r="AV27" s="47">
        <f>CA18</f>
        <v>405</v>
      </c>
      <c r="AW27" s="47">
        <f>CC18</f>
        <v>657</v>
      </c>
      <c r="AX27" s="47">
        <f>CE18</f>
        <v>580</v>
      </c>
      <c r="AY27" s="47">
        <f>CG18</f>
        <v>641</v>
      </c>
      <c r="AZ27" s="47">
        <f>CI18</f>
        <v>1064</v>
      </c>
      <c r="BA27" s="47">
        <f>CK18</f>
        <v>924</v>
      </c>
      <c r="BB27" s="47">
        <f>CM18</f>
        <v>1242</v>
      </c>
      <c r="BC27" s="47">
        <f>CO18</f>
        <v>690</v>
      </c>
      <c r="BD27" s="47">
        <f>CQ18</f>
        <v>790</v>
      </c>
      <c r="BE27" s="47">
        <f>CS18</f>
        <v>374</v>
      </c>
      <c r="BF27" s="47">
        <f>CU18</f>
        <v>417</v>
      </c>
      <c r="BG27" s="47">
        <f>CW18</f>
        <v>1015</v>
      </c>
      <c r="BH27" s="47">
        <f>CY18</f>
        <v>529</v>
      </c>
      <c r="BI27" s="47">
        <f>DA18</f>
        <v>0</v>
      </c>
      <c r="BJ27" s="47">
        <f>DC18</f>
        <v>3</v>
      </c>
      <c r="BK27" s="47">
        <f>DE18</f>
        <v>0</v>
      </c>
      <c r="BL27" s="47">
        <f>DG18</f>
        <v>0</v>
      </c>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row>
    <row r="28" spans="1:112" ht="15.75" customHeight="1" x14ac:dyDescent="0.2">
      <c r="A28" s="88"/>
      <c r="B28" s="88"/>
      <c r="C28" s="88"/>
      <c r="D28" s="88"/>
      <c r="E28" s="88"/>
      <c r="F28" s="88"/>
      <c r="G28" s="88"/>
      <c r="H28" s="88"/>
      <c r="I28" s="285" t="s">
        <v>136</v>
      </c>
      <c r="J28" s="285"/>
      <c r="K28" s="285"/>
      <c r="L28" s="285"/>
      <c r="M28" s="47">
        <f>I22</f>
        <v>0</v>
      </c>
      <c r="N28" s="47">
        <f>K22</f>
        <v>0</v>
      </c>
      <c r="O28" s="47">
        <f>M22</f>
        <v>0</v>
      </c>
      <c r="P28" s="47">
        <f>O22</f>
        <v>0</v>
      </c>
      <c r="Q28" s="47">
        <f>Q22</f>
        <v>0</v>
      </c>
      <c r="R28" s="47">
        <f>S22</f>
        <v>0</v>
      </c>
      <c r="S28" s="47">
        <f>U22</f>
        <v>0</v>
      </c>
      <c r="T28" s="47">
        <f>W22</f>
        <v>0</v>
      </c>
      <c r="U28" s="47">
        <f>Y22</f>
        <v>0</v>
      </c>
      <c r="V28" s="47">
        <f>AA22</f>
        <v>0</v>
      </c>
      <c r="W28" s="47">
        <f>AC22</f>
        <v>0</v>
      </c>
      <c r="X28" s="47">
        <f>AE22</f>
        <v>0</v>
      </c>
      <c r="Y28" s="47">
        <f>AG22</f>
        <v>0</v>
      </c>
      <c r="Z28" s="47">
        <f>AI22</f>
        <v>0</v>
      </c>
      <c r="AA28" s="47">
        <f>AK22</f>
        <v>0</v>
      </c>
      <c r="AB28" s="47">
        <f>AM22</f>
        <v>0</v>
      </c>
      <c r="AC28" s="47">
        <f>AO22</f>
        <v>0</v>
      </c>
      <c r="AD28" s="47">
        <f>AQ22</f>
        <v>0</v>
      </c>
      <c r="AE28" s="47">
        <f>AS22</f>
        <v>0</v>
      </c>
      <c r="AF28" s="47">
        <f>AU22</f>
        <v>0</v>
      </c>
      <c r="AG28" s="47">
        <f>AW22</f>
        <v>0</v>
      </c>
      <c r="AH28" s="47">
        <f>AY22</f>
        <v>0</v>
      </c>
      <c r="AI28" s="47">
        <f>BA22</f>
        <v>0</v>
      </c>
      <c r="AJ28" s="47">
        <f>BC22</f>
        <v>0</v>
      </c>
      <c r="AK28" s="47">
        <f>BE22</f>
        <v>0</v>
      </c>
      <c r="AL28" s="47">
        <f>BG22</f>
        <v>4</v>
      </c>
      <c r="AM28" s="47">
        <f>BI22</f>
        <v>4</v>
      </c>
      <c r="AN28" s="47">
        <f>BK22</f>
        <v>0</v>
      </c>
      <c r="AO28" s="47">
        <f>BM22</f>
        <v>4</v>
      </c>
      <c r="AP28" s="47">
        <f>BO22</f>
        <v>4</v>
      </c>
      <c r="AQ28" s="47">
        <f>BQ22</f>
        <v>8</v>
      </c>
      <c r="AR28" s="47">
        <f>BS22</f>
        <v>8</v>
      </c>
      <c r="AS28" s="47">
        <f>BU22</f>
        <v>8</v>
      </c>
      <c r="AT28" s="47">
        <f>BW22</f>
        <v>8</v>
      </c>
      <c r="AU28" s="47">
        <f>BY22</f>
        <v>8</v>
      </c>
      <c r="AV28" s="47">
        <f>CA22</f>
        <v>8</v>
      </c>
      <c r="AW28" s="47">
        <f>CC22</f>
        <v>8</v>
      </c>
      <c r="AX28" s="47">
        <f>CE22</f>
        <v>8</v>
      </c>
      <c r="AY28" s="47">
        <f>CG22</f>
        <v>8</v>
      </c>
      <c r="AZ28" s="47">
        <f>CI22</f>
        <v>8</v>
      </c>
      <c r="BA28" s="47">
        <f>CK22</f>
        <v>8</v>
      </c>
      <c r="BB28" s="47">
        <f>CM22</f>
        <v>8</v>
      </c>
      <c r="BC28" s="47">
        <f>CO22</f>
        <v>8</v>
      </c>
      <c r="BD28" s="47">
        <f>CQ22</f>
        <v>8</v>
      </c>
      <c r="BE28" s="47">
        <f>CS22</f>
        <v>3</v>
      </c>
      <c r="BF28" s="47">
        <f>CU22</f>
        <v>3</v>
      </c>
      <c r="BG28" s="47">
        <f>CW22</f>
        <v>3</v>
      </c>
      <c r="BH28" s="47">
        <f>CY22</f>
        <v>3</v>
      </c>
      <c r="BI28" s="47">
        <f>DA22</f>
        <v>0</v>
      </c>
      <c r="BJ28" s="47">
        <f>DC22</f>
        <v>3</v>
      </c>
      <c r="BK28" s="47">
        <f>DE22</f>
        <v>0</v>
      </c>
      <c r="BL28" s="47">
        <f>DG22</f>
        <v>0</v>
      </c>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row>
    <row r="29" spans="1:112" ht="15.75" customHeight="1" x14ac:dyDescent="0.2">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row>
    <row r="30" spans="1:112" ht="15.75" customHeight="1" x14ac:dyDescent="0.2">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row>
    <row r="31" spans="1:112" ht="15.75" customHeight="1" x14ac:dyDescent="0.2">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row>
    <row r="32" spans="1:112" ht="15.75" customHeight="1" x14ac:dyDescent="0.2">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row>
    <row r="33" spans="1:112" ht="15.75" customHeight="1" x14ac:dyDescent="0.2">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row>
    <row r="34" spans="1:112" ht="15.75" customHeight="1" x14ac:dyDescent="0.2">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row>
    <row r="35" spans="1:112" ht="15.75" customHeight="1" x14ac:dyDescent="0.2">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row>
    <row r="36" spans="1:112" ht="15.75" customHeight="1" x14ac:dyDescent="0.2">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row>
    <row r="37" spans="1:112" ht="12.75" x14ac:dyDescent="0.2">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row>
    <row r="38" spans="1:112" ht="12.75" x14ac:dyDescent="0.2">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row>
    <row r="39" spans="1:112" ht="12.75" x14ac:dyDescent="0.2">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row>
    <row r="40" spans="1:112" ht="12.75" x14ac:dyDescent="0.2">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row>
    <row r="41" spans="1:112" ht="12.75" x14ac:dyDescent="0.2">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row>
  </sheetData>
  <mergeCells count="161">
    <mergeCell ref="I28:L28"/>
    <mergeCell ref="DA22:DB22"/>
    <mergeCell ref="DC22:DD22"/>
    <mergeCell ref="DE22:DF22"/>
    <mergeCell ref="DG22:DH22"/>
    <mergeCell ref="I26:L26"/>
    <mergeCell ref="I27:L27"/>
    <mergeCell ref="CO22:CP22"/>
    <mergeCell ref="CQ22:CR22"/>
    <mergeCell ref="CS22:CT22"/>
    <mergeCell ref="CU22:CV22"/>
    <mergeCell ref="CW22:CX22"/>
    <mergeCell ref="CY22:CZ22"/>
    <mergeCell ref="CC22:CD22"/>
    <mergeCell ref="CE22:CF22"/>
    <mergeCell ref="CG22:CH22"/>
    <mergeCell ref="CI22:CJ22"/>
    <mergeCell ref="CK22:CL22"/>
    <mergeCell ref="CM22:CN22"/>
    <mergeCell ref="BQ22:BR22"/>
    <mergeCell ref="BS22:BT22"/>
    <mergeCell ref="BU22:BV22"/>
    <mergeCell ref="BW22:BX22"/>
    <mergeCell ref="BY22:BZ22"/>
    <mergeCell ref="CA22:CB22"/>
    <mergeCell ref="BE22:BF22"/>
    <mergeCell ref="BG22:BH22"/>
    <mergeCell ref="BI22:BJ22"/>
    <mergeCell ref="BK22:BL22"/>
    <mergeCell ref="BM22:BN22"/>
    <mergeCell ref="BO22:BP22"/>
    <mergeCell ref="AS22:AT22"/>
    <mergeCell ref="AU22:AV22"/>
    <mergeCell ref="AW22:AX22"/>
    <mergeCell ref="AY22:AZ22"/>
    <mergeCell ref="BA22:BB22"/>
    <mergeCell ref="BC22:BD22"/>
    <mergeCell ref="AG22:AH22"/>
    <mergeCell ref="AI22:AJ22"/>
    <mergeCell ref="AK22:AL22"/>
    <mergeCell ref="AM22:AN22"/>
    <mergeCell ref="AO22:AP22"/>
    <mergeCell ref="AQ22:AR22"/>
    <mergeCell ref="U22:V22"/>
    <mergeCell ref="W22:X22"/>
    <mergeCell ref="Y22:Z22"/>
    <mergeCell ref="AA22:AB22"/>
    <mergeCell ref="AC22:AD22"/>
    <mergeCell ref="AE22:AF22"/>
    <mergeCell ref="DA18:DB18"/>
    <mergeCell ref="DC18:DD18"/>
    <mergeCell ref="DE18:DF18"/>
    <mergeCell ref="DG18:DH18"/>
    <mergeCell ref="I22:J22"/>
    <mergeCell ref="K22:L22"/>
    <mergeCell ref="M22:N22"/>
    <mergeCell ref="O22:P22"/>
    <mergeCell ref="Q22:R22"/>
    <mergeCell ref="S22:T22"/>
    <mergeCell ref="CO18:CP18"/>
    <mergeCell ref="CQ18:CR18"/>
    <mergeCell ref="CS18:CT18"/>
    <mergeCell ref="CU18:CV18"/>
    <mergeCell ref="CW18:CX18"/>
    <mergeCell ref="CY18:CZ18"/>
    <mergeCell ref="CC18:CD18"/>
    <mergeCell ref="CE18:CF18"/>
    <mergeCell ref="CG18:CH18"/>
    <mergeCell ref="CI18:CJ18"/>
    <mergeCell ref="CK18:CL18"/>
    <mergeCell ref="CM18:CN18"/>
    <mergeCell ref="BQ18:BR18"/>
    <mergeCell ref="BS18:BT18"/>
    <mergeCell ref="BU18:BV18"/>
    <mergeCell ref="BW18:BX18"/>
    <mergeCell ref="BY18:BZ18"/>
    <mergeCell ref="CA18:CB18"/>
    <mergeCell ref="BE18:BF18"/>
    <mergeCell ref="BG18:BH18"/>
    <mergeCell ref="BI18:BJ18"/>
    <mergeCell ref="BK18:BL18"/>
    <mergeCell ref="BM18:BN18"/>
    <mergeCell ref="BO18:BP18"/>
    <mergeCell ref="AS18:AT18"/>
    <mergeCell ref="AU18:AV18"/>
    <mergeCell ref="AW18:AX18"/>
    <mergeCell ref="AY18:AZ18"/>
    <mergeCell ref="BA18:BB18"/>
    <mergeCell ref="BC18:BD18"/>
    <mergeCell ref="AG18:AH18"/>
    <mergeCell ref="AI18:AJ18"/>
    <mergeCell ref="AK18:AL18"/>
    <mergeCell ref="AM18:AN18"/>
    <mergeCell ref="AO18:AP18"/>
    <mergeCell ref="AQ18:AR18"/>
    <mergeCell ref="U18:V18"/>
    <mergeCell ref="W18:X18"/>
    <mergeCell ref="Y18:Z18"/>
    <mergeCell ref="AA18:AB18"/>
    <mergeCell ref="AC18:AD18"/>
    <mergeCell ref="AE18:AF18"/>
    <mergeCell ref="I18:J18"/>
    <mergeCell ref="K18:L18"/>
    <mergeCell ref="M18:N18"/>
    <mergeCell ref="O18:P18"/>
    <mergeCell ref="Q18:R18"/>
    <mergeCell ref="S18:T18"/>
    <mergeCell ref="CW3:CX3"/>
    <mergeCell ref="CY3:CZ3"/>
    <mergeCell ref="DA3:DB3"/>
    <mergeCell ref="DC3:DD3"/>
    <mergeCell ref="DE3:DF3"/>
    <mergeCell ref="DG3:DH3"/>
    <mergeCell ref="CK3:CL3"/>
    <mergeCell ref="CM3:CN3"/>
    <mergeCell ref="CO3:CP3"/>
    <mergeCell ref="CQ3:CR3"/>
    <mergeCell ref="CS3:CT3"/>
    <mergeCell ref="CU3:CV3"/>
    <mergeCell ref="BY3:BZ3"/>
    <mergeCell ref="CA3:CB3"/>
    <mergeCell ref="CC3:CD3"/>
    <mergeCell ref="CE3:CF3"/>
    <mergeCell ref="CG3:CH3"/>
    <mergeCell ref="CI3:CJ3"/>
    <mergeCell ref="BM3:BN3"/>
    <mergeCell ref="BO3:BP3"/>
    <mergeCell ref="BQ3:BR3"/>
    <mergeCell ref="BS3:BT3"/>
    <mergeCell ref="BU3:BV3"/>
    <mergeCell ref="BW3:BX3"/>
    <mergeCell ref="BA3:BB3"/>
    <mergeCell ref="BC3:BD3"/>
    <mergeCell ref="BE3:BF3"/>
    <mergeCell ref="BG3:BH3"/>
    <mergeCell ref="BI3:BJ3"/>
    <mergeCell ref="BK3:BL3"/>
    <mergeCell ref="AO3:AP3"/>
    <mergeCell ref="AQ3:AR3"/>
    <mergeCell ref="AS3:AT3"/>
    <mergeCell ref="AU3:AV3"/>
    <mergeCell ref="AW3:AX3"/>
    <mergeCell ref="AY3:AZ3"/>
    <mergeCell ref="AI3:AJ3"/>
    <mergeCell ref="AK3:AL3"/>
    <mergeCell ref="AM3:AN3"/>
    <mergeCell ref="Q3:R3"/>
    <mergeCell ref="S3:T3"/>
    <mergeCell ref="U3:V3"/>
    <mergeCell ref="W3:X3"/>
    <mergeCell ref="Y3:Z3"/>
    <mergeCell ref="AA3:AB3"/>
    <mergeCell ref="I1:K1"/>
    <mergeCell ref="I2:K2"/>
    <mergeCell ref="I3:J3"/>
    <mergeCell ref="K3:L3"/>
    <mergeCell ref="M3:N3"/>
    <mergeCell ref="O3:P3"/>
    <mergeCell ref="AC3:AD3"/>
    <mergeCell ref="AE3:AF3"/>
    <mergeCell ref="AG3:A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3"/>
  <sheetViews>
    <sheetView zoomScaleNormal="100" workbookViewId="0">
      <pane xSplit="8" ySplit="4" topLeftCell="BT5" activePane="bottomRight" state="frozen"/>
      <selection pane="topRight" activeCell="I1" sqref="I1"/>
      <selection pane="bottomLeft" activeCell="A5" sqref="A5"/>
      <selection pane="bottomRight" activeCell="B5" sqref="B5:B16"/>
    </sheetView>
  </sheetViews>
  <sheetFormatPr baseColWidth="10" defaultColWidth="14.42578125" defaultRowHeight="15.75" customHeight="1" x14ac:dyDescent="0.2"/>
  <cols>
    <col min="5" max="5" width="26.5703125" customWidth="1"/>
    <col min="6" max="6" width="16.7109375" customWidth="1"/>
    <col min="7" max="7" width="15.85546875" customWidth="1"/>
    <col min="9" max="64" width="3.7109375" customWidth="1"/>
    <col min="65" max="65" width="5" customWidth="1"/>
    <col min="66" max="112" width="3.7109375" customWidth="1"/>
  </cols>
  <sheetData>
    <row r="1" spans="1:112" ht="15.75" customHeight="1" x14ac:dyDescent="0.2">
      <c r="A1" s="5" t="s">
        <v>0</v>
      </c>
      <c r="B1" s="5" t="s">
        <v>1</v>
      </c>
      <c r="C1" s="5" t="s">
        <v>2</v>
      </c>
      <c r="D1" s="5" t="s">
        <v>4</v>
      </c>
      <c r="E1" s="7"/>
      <c r="F1" s="5" t="s">
        <v>5</v>
      </c>
      <c r="G1" s="5" t="s">
        <v>6</v>
      </c>
      <c r="H1" s="5" t="s">
        <v>7</v>
      </c>
      <c r="I1" s="286" t="s">
        <v>8</v>
      </c>
      <c r="J1" s="287"/>
      <c r="K1" s="28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row>
    <row r="2" spans="1:112" ht="15.75" customHeight="1" x14ac:dyDescent="0.2">
      <c r="A2" s="5" t="s">
        <v>9</v>
      </c>
      <c r="B2" s="5" t="s">
        <v>10</v>
      </c>
      <c r="C2" s="5" t="s">
        <v>11</v>
      </c>
      <c r="D2" s="9" t="s">
        <v>13</v>
      </c>
      <c r="E2" s="5" t="s">
        <v>14</v>
      </c>
      <c r="F2" s="5" t="s">
        <v>15</v>
      </c>
      <c r="G2" s="5" t="s">
        <v>16</v>
      </c>
      <c r="H2" s="5" t="s">
        <v>17</v>
      </c>
      <c r="I2" s="286" t="s">
        <v>18</v>
      </c>
      <c r="J2" s="287"/>
      <c r="K2" s="28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row>
    <row r="3" spans="1:112" ht="15.75" customHeight="1" x14ac:dyDescent="0.2">
      <c r="A3" s="8"/>
      <c r="B3" s="11"/>
      <c r="C3" s="8"/>
      <c r="D3" s="8"/>
      <c r="E3" s="8"/>
      <c r="F3" s="8"/>
      <c r="G3" s="8"/>
      <c r="H3" s="8"/>
      <c r="I3" s="288">
        <v>1</v>
      </c>
      <c r="J3" s="290"/>
      <c r="K3" s="288">
        <v>2</v>
      </c>
      <c r="L3" s="290"/>
      <c r="M3" s="288">
        <v>3</v>
      </c>
      <c r="N3" s="290"/>
      <c r="O3" s="288">
        <v>4</v>
      </c>
      <c r="P3" s="290"/>
      <c r="Q3" s="288">
        <v>5</v>
      </c>
      <c r="R3" s="290"/>
      <c r="S3" s="288">
        <v>6</v>
      </c>
      <c r="T3" s="290"/>
      <c r="U3" s="288">
        <v>7</v>
      </c>
      <c r="V3" s="290"/>
      <c r="W3" s="288">
        <v>8</v>
      </c>
      <c r="X3" s="290"/>
      <c r="Y3" s="288">
        <v>9</v>
      </c>
      <c r="Z3" s="290"/>
      <c r="AA3" s="288">
        <v>10</v>
      </c>
      <c r="AB3" s="290"/>
      <c r="AC3" s="288">
        <v>11</v>
      </c>
      <c r="AD3" s="290"/>
      <c r="AE3" s="288">
        <v>12</v>
      </c>
      <c r="AF3" s="290"/>
      <c r="AG3" s="288">
        <v>13</v>
      </c>
      <c r="AH3" s="290"/>
      <c r="AI3" s="288">
        <v>14</v>
      </c>
      <c r="AJ3" s="290"/>
      <c r="AK3" s="288">
        <v>15</v>
      </c>
      <c r="AL3" s="290"/>
      <c r="AM3" s="288">
        <v>16</v>
      </c>
      <c r="AN3" s="290"/>
      <c r="AO3" s="288">
        <v>17</v>
      </c>
      <c r="AP3" s="290"/>
      <c r="AQ3" s="288">
        <v>18</v>
      </c>
      <c r="AR3" s="290"/>
      <c r="AS3" s="288">
        <v>19</v>
      </c>
      <c r="AT3" s="290"/>
      <c r="AU3" s="288">
        <v>20</v>
      </c>
      <c r="AV3" s="290"/>
      <c r="AW3" s="288">
        <v>21</v>
      </c>
      <c r="AX3" s="290"/>
      <c r="AY3" s="288">
        <v>22</v>
      </c>
      <c r="AZ3" s="290"/>
      <c r="BA3" s="288">
        <v>23</v>
      </c>
      <c r="BB3" s="290"/>
      <c r="BC3" s="288">
        <v>24</v>
      </c>
      <c r="BD3" s="290"/>
      <c r="BE3" s="288">
        <v>25</v>
      </c>
      <c r="BF3" s="290"/>
      <c r="BG3" s="288">
        <v>26</v>
      </c>
      <c r="BH3" s="290"/>
      <c r="BI3" s="288">
        <v>27</v>
      </c>
      <c r="BJ3" s="290"/>
      <c r="BK3" s="288">
        <v>28</v>
      </c>
      <c r="BL3" s="290"/>
      <c r="BM3" s="288">
        <v>29</v>
      </c>
      <c r="BN3" s="290"/>
      <c r="BO3" s="288">
        <v>30</v>
      </c>
      <c r="BP3" s="290"/>
      <c r="BQ3" s="288">
        <v>31</v>
      </c>
      <c r="BR3" s="290"/>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A4" s="8"/>
      <c r="B4" s="11"/>
      <c r="C4" s="8"/>
      <c r="D4" s="8"/>
      <c r="E4" s="8"/>
      <c r="F4" s="8"/>
      <c r="G4" s="8"/>
      <c r="H4" s="8"/>
      <c r="I4" s="10" t="s">
        <v>19</v>
      </c>
      <c r="J4" s="10" t="s">
        <v>20</v>
      </c>
      <c r="K4" s="10" t="s">
        <v>19</v>
      </c>
      <c r="L4" s="10" t="s">
        <v>20</v>
      </c>
      <c r="M4" s="10" t="s">
        <v>19</v>
      </c>
      <c r="N4" s="10" t="s">
        <v>20</v>
      </c>
      <c r="O4" s="10" t="s">
        <v>19</v>
      </c>
      <c r="P4" s="10" t="s">
        <v>20</v>
      </c>
      <c r="Q4" s="10" t="s">
        <v>19</v>
      </c>
      <c r="R4" s="10" t="s">
        <v>20</v>
      </c>
      <c r="S4" s="10" t="s">
        <v>19</v>
      </c>
      <c r="T4" s="10" t="s">
        <v>20</v>
      </c>
      <c r="U4" s="10" t="s">
        <v>19</v>
      </c>
      <c r="V4" s="10" t="s">
        <v>20</v>
      </c>
      <c r="W4" s="10" t="s">
        <v>19</v>
      </c>
      <c r="X4" s="10" t="s">
        <v>20</v>
      </c>
      <c r="Y4" s="10" t="s">
        <v>19</v>
      </c>
      <c r="Z4" s="10" t="s">
        <v>20</v>
      </c>
      <c r="AA4" s="10" t="s">
        <v>19</v>
      </c>
      <c r="AB4" s="10" t="s">
        <v>20</v>
      </c>
      <c r="AC4" s="10" t="s">
        <v>19</v>
      </c>
      <c r="AD4" s="10" t="s">
        <v>20</v>
      </c>
      <c r="AE4" s="10" t="s">
        <v>19</v>
      </c>
      <c r="AF4" s="10" t="s">
        <v>20</v>
      </c>
      <c r="AG4" s="10" t="s">
        <v>19</v>
      </c>
      <c r="AH4" s="10" t="s">
        <v>20</v>
      </c>
      <c r="AI4" s="10" t="s">
        <v>19</v>
      </c>
      <c r="AJ4" s="10" t="s">
        <v>20</v>
      </c>
      <c r="AK4" s="10" t="s">
        <v>19</v>
      </c>
      <c r="AL4" s="10" t="s">
        <v>20</v>
      </c>
      <c r="AM4" s="10" t="s">
        <v>19</v>
      </c>
      <c r="AN4" s="10" t="s">
        <v>20</v>
      </c>
      <c r="AO4" s="10" t="s">
        <v>19</v>
      </c>
      <c r="AP4" s="10" t="s">
        <v>20</v>
      </c>
      <c r="AQ4" s="10" t="s">
        <v>19</v>
      </c>
      <c r="AR4" s="10" t="s">
        <v>20</v>
      </c>
      <c r="AS4" s="10" t="s">
        <v>19</v>
      </c>
      <c r="AT4" s="10" t="s">
        <v>20</v>
      </c>
      <c r="AU4" s="10" t="s">
        <v>19</v>
      </c>
      <c r="AV4" s="10" t="s">
        <v>20</v>
      </c>
      <c r="AW4" s="10" t="s">
        <v>19</v>
      </c>
      <c r="AX4" s="10" t="s">
        <v>20</v>
      </c>
      <c r="AY4" s="10" t="s">
        <v>19</v>
      </c>
      <c r="AZ4" s="10" t="s">
        <v>20</v>
      </c>
      <c r="BA4" s="10" t="s">
        <v>19</v>
      </c>
      <c r="BB4" s="10" t="s">
        <v>20</v>
      </c>
      <c r="BC4" s="10" t="s">
        <v>19</v>
      </c>
      <c r="BD4" s="10" t="s">
        <v>20</v>
      </c>
      <c r="BE4" s="10" t="s">
        <v>19</v>
      </c>
      <c r="BF4" s="10" t="s">
        <v>20</v>
      </c>
      <c r="BG4" s="10" t="s">
        <v>19</v>
      </c>
      <c r="BH4" s="10" t="s">
        <v>20</v>
      </c>
      <c r="BI4" s="10" t="s">
        <v>19</v>
      </c>
      <c r="BJ4" s="10" t="s">
        <v>20</v>
      </c>
      <c r="BK4" s="10" t="s">
        <v>19</v>
      </c>
      <c r="BL4" s="10" t="s">
        <v>20</v>
      </c>
      <c r="BM4" s="10" t="s">
        <v>19</v>
      </c>
      <c r="BN4" s="10" t="s">
        <v>20</v>
      </c>
      <c r="BO4" s="10" t="s">
        <v>19</v>
      </c>
      <c r="BP4" s="10" t="s">
        <v>20</v>
      </c>
      <c r="BQ4" s="10" t="s">
        <v>19</v>
      </c>
      <c r="BR4" s="10" t="s">
        <v>20</v>
      </c>
      <c r="BS4" s="10" t="s">
        <v>19</v>
      </c>
      <c r="BT4" s="10" t="s">
        <v>20</v>
      </c>
      <c r="BU4" s="10" t="s">
        <v>19</v>
      </c>
      <c r="BV4" s="10" t="s">
        <v>20</v>
      </c>
      <c r="BW4" s="10" t="s">
        <v>19</v>
      </c>
      <c r="BX4" s="10" t="s">
        <v>20</v>
      </c>
      <c r="BY4" s="10" t="s">
        <v>19</v>
      </c>
      <c r="BZ4" s="10" t="s">
        <v>20</v>
      </c>
      <c r="CA4" s="10" t="s">
        <v>19</v>
      </c>
      <c r="CB4" s="10" t="s">
        <v>20</v>
      </c>
      <c r="CC4" s="10" t="s">
        <v>19</v>
      </c>
      <c r="CD4" s="10" t="s">
        <v>20</v>
      </c>
      <c r="CE4" s="10" t="s">
        <v>19</v>
      </c>
      <c r="CF4" s="10" t="s">
        <v>20</v>
      </c>
      <c r="CG4" s="10" t="s">
        <v>19</v>
      </c>
      <c r="CH4" s="10" t="s">
        <v>20</v>
      </c>
      <c r="CI4" s="10" t="s">
        <v>19</v>
      </c>
      <c r="CJ4" s="10" t="s">
        <v>20</v>
      </c>
      <c r="CK4" s="10" t="s">
        <v>19</v>
      </c>
      <c r="CL4" s="10" t="s">
        <v>20</v>
      </c>
      <c r="CM4" s="10" t="s">
        <v>19</v>
      </c>
      <c r="CN4" s="10" t="s">
        <v>20</v>
      </c>
      <c r="CO4" s="10" t="s">
        <v>19</v>
      </c>
      <c r="CP4" s="10" t="s">
        <v>20</v>
      </c>
      <c r="CQ4" s="10" t="s">
        <v>19</v>
      </c>
      <c r="CR4" s="10" t="s">
        <v>20</v>
      </c>
      <c r="CS4" s="10" t="s">
        <v>19</v>
      </c>
      <c r="CT4" s="10" t="s">
        <v>20</v>
      </c>
      <c r="CU4" s="10" t="s">
        <v>19</v>
      </c>
      <c r="CV4" s="10" t="s">
        <v>20</v>
      </c>
      <c r="CW4" s="10" t="s">
        <v>19</v>
      </c>
      <c r="CX4" s="10" t="s">
        <v>20</v>
      </c>
      <c r="CY4" s="10" t="s">
        <v>19</v>
      </c>
      <c r="CZ4" s="10" t="s">
        <v>20</v>
      </c>
      <c r="DA4" s="10" t="s">
        <v>19</v>
      </c>
      <c r="DB4" s="10" t="s">
        <v>20</v>
      </c>
      <c r="DC4" s="10" t="s">
        <v>19</v>
      </c>
      <c r="DD4" s="10" t="s">
        <v>20</v>
      </c>
      <c r="DE4" s="10" t="s">
        <v>19</v>
      </c>
      <c r="DF4" s="10" t="s">
        <v>20</v>
      </c>
      <c r="DG4" s="10" t="s">
        <v>19</v>
      </c>
      <c r="DH4" s="10" t="s">
        <v>20</v>
      </c>
    </row>
    <row r="5" spans="1:112" ht="15.75" customHeight="1" x14ac:dyDescent="0.2">
      <c r="A5" s="78" t="s">
        <v>180</v>
      </c>
      <c r="B5" s="77" t="s">
        <v>151</v>
      </c>
      <c r="C5" s="78"/>
      <c r="D5" s="77" t="s">
        <v>40</v>
      </c>
      <c r="E5" s="78"/>
      <c r="F5" s="78"/>
      <c r="G5" s="77" t="s">
        <v>165</v>
      </c>
      <c r="H5" s="77" t="s">
        <v>171</v>
      </c>
      <c r="I5" s="8"/>
      <c r="J5" s="8"/>
      <c r="K5" s="8"/>
      <c r="L5" s="8"/>
      <c r="M5" s="8"/>
      <c r="N5" s="8"/>
      <c r="O5" s="8"/>
      <c r="P5" s="8"/>
      <c r="Q5" s="8"/>
      <c r="R5" s="8"/>
      <c r="S5" s="8"/>
      <c r="T5" s="8"/>
      <c r="U5" s="8"/>
      <c r="V5" s="8"/>
      <c r="W5" s="8"/>
      <c r="X5" s="8"/>
      <c r="Y5" s="8"/>
      <c r="Z5" s="8"/>
      <c r="AA5" s="8"/>
      <c r="AB5" s="8"/>
      <c r="AC5" s="8"/>
      <c r="AD5" s="8"/>
      <c r="AE5" s="8"/>
      <c r="AF5" s="8"/>
      <c r="AG5" s="8"/>
      <c r="AH5" s="8"/>
      <c r="AI5" s="8"/>
      <c r="AJ5" s="8"/>
      <c r="AK5" s="71"/>
      <c r="AL5" s="71"/>
      <c r="AM5" s="71"/>
      <c r="AN5" s="71"/>
      <c r="AO5" s="71"/>
      <c r="AP5" s="71"/>
      <c r="AQ5" s="71"/>
      <c r="AR5" s="71"/>
      <c r="AS5" s="71"/>
      <c r="AT5" s="71"/>
      <c r="AU5" s="8"/>
      <c r="AV5" s="8"/>
      <c r="AW5" s="8"/>
      <c r="AX5" s="8"/>
      <c r="AY5" s="8"/>
      <c r="AZ5" s="8"/>
      <c r="BA5" s="8"/>
      <c r="BB5" s="8"/>
      <c r="BC5" s="8"/>
      <c r="BD5" s="8"/>
      <c r="BE5" s="8"/>
      <c r="BF5" s="8"/>
      <c r="BG5" s="8"/>
      <c r="BH5" s="78"/>
      <c r="BI5" s="78"/>
      <c r="BJ5" s="78"/>
      <c r="BK5" s="78"/>
      <c r="BL5" s="78"/>
      <c r="BM5" s="77">
        <v>2</v>
      </c>
      <c r="BN5" s="77">
        <v>35</v>
      </c>
      <c r="BO5" s="78"/>
      <c r="BP5" s="78"/>
      <c r="BQ5" s="77">
        <v>4</v>
      </c>
      <c r="BR5" s="77">
        <v>14</v>
      </c>
      <c r="BS5" s="78"/>
      <c r="BT5" s="78"/>
      <c r="BU5" s="77">
        <v>40</v>
      </c>
      <c r="BV5" s="77">
        <v>48</v>
      </c>
      <c r="BW5" s="77">
        <v>75</v>
      </c>
      <c r="BX5" s="77">
        <v>70</v>
      </c>
      <c r="BY5" s="78"/>
      <c r="BZ5" s="78"/>
      <c r="CA5" s="77">
        <v>40</v>
      </c>
      <c r="CB5" s="77">
        <v>35</v>
      </c>
      <c r="CC5" s="78"/>
      <c r="CD5" s="78"/>
      <c r="CE5" s="77">
        <v>50</v>
      </c>
      <c r="CF5" s="77">
        <v>50</v>
      </c>
      <c r="CG5" s="78"/>
      <c r="CH5" s="78"/>
      <c r="CI5" s="77"/>
      <c r="CJ5" s="77"/>
      <c r="CK5" s="78"/>
      <c r="CL5" s="78"/>
      <c r="CM5" s="77"/>
      <c r="CN5" s="77"/>
      <c r="CO5" s="78"/>
      <c r="CP5" s="78"/>
      <c r="CQ5" s="78"/>
      <c r="CR5" s="78"/>
      <c r="CS5" s="77"/>
      <c r="CT5" s="77"/>
      <c r="CU5" s="78"/>
      <c r="CV5" s="78"/>
      <c r="CW5" s="72"/>
      <c r="CX5" s="72"/>
      <c r="CY5" s="8"/>
      <c r="CZ5" s="8"/>
      <c r="DA5" s="8"/>
      <c r="DB5" s="8"/>
      <c r="DC5" s="8"/>
      <c r="DD5" s="8"/>
      <c r="DE5" s="72"/>
      <c r="DF5" s="72"/>
      <c r="DG5" s="8"/>
      <c r="DH5" s="8"/>
    </row>
    <row r="6" spans="1:112" ht="15.75" customHeight="1" x14ac:dyDescent="0.2">
      <c r="A6" s="78" t="s">
        <v>180</v>
      </c>
      <c r="B6" s="77" t="s">
        <v>152</v>
      </c>
      <c r="C6" s="78"/>
      <c r="D6" s="77" t="s">
        <v>163</v>
      </c>
      <c r="E6" s="78"/>
      <c r="F6" s="78"/>
      <c r="G6" s="77" t="s">
        <v>166</v>
      </c>
      <c r="H6" s="77" t="s">
        <v>87</v>
      </c>
      <c r="I6" s="8"/>
      <c r="J6" s="8"/>
      <c r="K6" s="8"/>
      <c r="L6" s="8"/>
      <c r="M6" s="8"/>
      <c r="N6" s="8"/>
      <c r="O6" s="8"/>
      <c r="P6" s="8"/>
      <c r="Q6" s="8"/>
      <c r="R6" s="8"/>
      <c r="S6" s="8"/>
      <c r="T6" s="8"/>
      <c r="U6" s="8"/>
      <c r="V6" s="8"/>
      <c r="W6" s="8"/>
      <c r="X6" s="8"/>
      <c r="Y6" s="8"/>
      <c r="Z6" s="8"/>
      <c r="AA6" s="8"/>
      <c r="AB6" s="8"/>
      <c r="AC6" s="8"/>
      <c r="AD6" s="8"/>
      <c r="AE6" s="8"/>
      <c r="AF6" s="8"/>
      <c r="AG6" s="8"/>
      <c r="AH6" s="8"/>
      <c r="AI6" s="8"/>
      <c r="AJ6" s="8"/>
      <c r="AK6" s="71"/>
      <c r="AL6" s="71"/>
      <c r="AM6" s="71"/>
      <c r="AN6" s="71"/>
      <c r="AO6" s="71"/>
      <c r="AP6" s="71"/>
      <c r="AQ6" s="71"/>
      <c r="AR6" s="71"/>
      <c r="AS6" s="71"/>
      <c r="AT6" s="71"/>
      <c r="AU6" s="8"/>
      <c r="AV6" s="8"/>
      <c r="AW6" s="8"/>
      <c r="AX6" s="8"/>
      <c r="AY6" s="8"/>
      <c r="AZ6" s="8"/>
      <c r="BA6" s="8"/>
      <c r="BB6" s="8"/>
      <c r="BC6" s="8"/>
      <c r="BD6" s="8"/>
      <c r="BE6" s="8"/>
      <c r="BF6" s="8"/>
      <c r="BG6" s="8"/>
      <c r="BH6" s="78"/>
      <c r="BI6" s="78"/>
      <c r="BJ6" s="78"/>
      <c r="BK6" s="78"/>
      <c r="BL6" s="78"/>
      <c r="BM6" s="77">
        <v>10</v>
      </c>
      <c r="BN6" s="77">
        <v>30</v>
      </c>
      <c r="BO6" s="78"/>
      <c r="BP6" s="78"/>
      <c r="BQ6" s="77">
        <v>12</v>
      </c>
      <c r="BR6" s="77">
        <v>16</v>
      </c>
      <c r="BS6" s="78"/>
      <c r="BT6" s="78"/>
      <c r="BU6" s="77">
        <v>300</v>
      </c>
      <c r="BV6" s="77">
        <v>300</v>
      </c>
      <c r="BW6" s="77">
        <v>75</v>
      </c>
      <c r="BX6" s="77">
        <v>75</v>
      </c>
      <c r="BY6" s="78"/>
      <c r="BZ6" s="78"/>
      <c r="CA6" s="77">
        <v>75</v>
      </c>
      <c r="CB6" s="77">
        <v>50</v>
      </c>
      <c r="CC6" s="78"/>
      <c r="CD6" s="78"/>
      <c r="CE6" s="77">
        <v>110</v>
      </c>
      <c r="CF6" s="77">
        <v>100</v>
      </c>
      <c r="CG6" s="78"/>
      <c r="CH6" s="78"/>
      <c r="CI6" s="77">
        <v>140</v>
      </c>
      <c r="CJ6" s="77">
        <v>100</v>
      </c>
      <c r="CK6" s="78"/>
      <c r="CL6" s="78"/>
      <c r="CM6" s="77">
        <v>150</v>
      </c>
      <c r="CN6" s="77">
        <v>100</v>
      </c>
      <c r="CO6" s="78"/>
      <c r="CP6" s="78"/>
      <c r="CQ6" s="78"/>
      <c r="CR6" s="78"/>
      <c r="CS6" s="77">
        <v>300</v>
      </c>
      <c r="CT6" s="77">
        <v>200</v>
      </c>
      <c r="CU6" s="78"/>
      <c r="CV6" s="78"/>
      <c r="CW6" s="72">
        <v>200</v>
      </c>
      <c r="CX6" s="72">
        <v>150</v>
      </c>
      <c r="CY6" s="8"/>
      <c r="CZ6" s="8"/>
      <c r="DA6" s="8"/>
      <c r="DB6" s="8"/>
      <c r="DC6" s="8"/>
      <c r="DD6" s="8"/>
      <c r="DE6" s="72">
        <v>150</v>
      </c>
      <c r="DF6" s="72">
        <v>150</v>
      </c>
      <c r="DG6" s="8"/>
      <c r="DH6" s="8"/>
    </row>
    <row r="7" spans="1:112" ht="15.75" customHeight="1" x14ac:dyDescent="0.2">
      <c r="A7" s="78" t="s">
        <v>180</v>
      </c>
      <c r="B7" s="77" t="s">
        <v>153</v>
      </c>
      <c r="C7" s="78"/>
      <c r="D7" s="77" t="s">
        <v>163</v>
      </c>
      <c r="E7" s="78"/>
      <c r="F7" s="78"/>
      <c r="G7" s="77" t="s">
        <v>166</v>
      </c>
      <c r="H7" s="77" t="s">
        <v>172</v>
      </c>
      <c r="I7" s="8"/>
      <c r="J7" s="8"/>
      <c r="K7" s="8"/>
      <c r="L7" s="8"/>
      <c r="M7" s="8"/>
      <c r="N7" s="8"/>
      <c r="O7" s="8"/>
      <c r="P7" s="8"/>
      <c r="Q7" s="8"/>
      <c r="R7" s="8"/>
      <c r="S7" s="8"/>
      <c r="T7" s="8"/>
      <c r="U7" s="8"/>
      <c r="V7" s="8"/>
      <c r="W7" s="8"/>
      <c r="X7" s="8"/>
      <c r="Y7" s="8"/>
      <c r="Z7" s="8"/>
      <c r="AA7" s="8"/>
      <c r="AB7" s="8"/>
      <c r="AC7" s="8"/>
      <c r="AD7" s="8"/>
      <c r="AE7" s="8"/>
      <c r="AF7" s="8"/>
      <c r="AG7" s="8"/>
      <c r="AH7" s="8"/>
      <c r="AI7" s="8"/>
      <c r="AJ7" s="8"/>
      <c r="AK7" s="71"/>
      <c r="AL7" s="71"/>
      <c r="AM7" s="71"/>
      <c r="AN7" s="71"/>
      <c r="AO7" s="71"/>
      <c r="AP7" s="71"/>
      <c r="AQ7" s="71"/>
      <c r="AR7" s="71"/>
      <c r="AS7" s="71"/>
      <c r="AT7" s="71"/>
      <c r="AU7" s="8"/>
      <c r="AV7" s="8"/>
      <c r="AW7" s="8"/>
      <c r="AX7" s="8"/>
      <c r="AY7" s="8"/>
      <c r="AZ7" s="8"/>
      <c r="BA7" s="8"/>
      <c r="BB7" s="8"/>
      <c r="BC7" s="8"/>
      <c r="BD7" s="8"/>
      <c r="BE7" s="8"/>
      <c r="BF7" s="8"/>
      <c r="BG7" s="8"/>
      <c r="BH7" s="78"/>
      <c r="BI7" s="78"/>
      <c r="BJ7" s="78"/>
      <c r="BK7" s="78"/>
      <c r="BL7" s="78"/>
      <c r="BM7" s="77">
        <v>5</v>
      </c>
      <c r="BN7" s="77">
        <v>25</v>
      </c>
      <c r="BO7" s="78"/>
      <c r="BP7" s="78"/>
      <c r="BQ7" s="77">
        <v>4</v>
      </c>
      <c r="BR7" s="77">
        <v>20</v>
      </c>
      <c r="BS7" s="78"/>
      <c r="BT7" s="78"/>
      <c r="BU7" s="77">
        <v>28</v>
      </c>
      <c r="BV7" s="77">
        <v>24</v>
      </c>
      <c r="BW7" s="77">
        <v>80</v>
      </c>
      <c r="BX7" s="77">
        <v>80</v>
      </c>
      <c r="BY7" s="78"/>
      <c r="BZ7" s="78"/>
      <c r="CA7" s="77">
        <v>35</v>
      </c>
      <c r="CB7" s="77">
        <v>30</v>
      </c>
      <c r="CC7" s="78"/>
      <c r="CD7" s="78"/>
      <c r="CE7" s="77">
        <v>22</v>
      </c>
      <c r="CF7" s="77">
        <v>39</v>
      </c>
      <c r="CG7" s="78"/>
      <c r="CH7" s="78"/>
      <c r="CI7" s="77">
        <v>20</v>
      </c>
      <c r="CJ7" s="77">
        <v>39</v>
      </c>
      <c r="CK7" s="78"/>
      <c r="CL7" s="78"/>
      <c r="CM7" s="77">
        <v>150</v>
      </c>
      <c r="CN7" s="77">
        <v>60</v>
      </c>
      <c r="CO7" s="78"/>
      <c r="CP7" s="78"/>
      <c r="CQ7" s="78"/>
      <c r="CR7" s="78"/>
      <c r="CS7" s="77">
        <v>150</v>
      </c>
      <c r="CT7" s="77">
        <v>75</v>
      </c>
      <c r="CU7" s="78"/>
      <c r="CV7" s="78"/>
      <c r="CW7" s="72">
        <v>75</v>
      </c>
      <c r="CX7" s="72">
        <v>75</v>
      </c>
      <c r="CY7" s="8"/>
      <c r="CZ7" s="8"/>
      <c r="DA7" s="8"/>
      <c r="DB7" s="8"/>
      <c r="DC7" s="8"/>
      <c r="DD7" s="8"/>
      <c r="DE7" s="72"/>
      <c r="DF7" s="72"/>
      <c r="DG7" s="8"/>
      <c r="DH7" s="8"/>
    </row>
    <row r="8" spans="1:112" ht="15.75" customHeight="1" x14ac:dyDescent="0.2">
      <c r="A8" s="78" t="s">
        <v>180</v>
      </c>
      <c r="B8" s="77" t="s">
        <v>154</v>
      </c>
      <c r="C8" s="78"/>
      <c r="D8" s="77" t="s">
        <v>40</v>
      </c>
      <c r="E8" s="78"/>
      <c r="F8" s="78"/>
      <c r="G8" s="77" t="s">
        <v>166</v>
      </c>
      <c r="H8" s="77" t="s">
        <v>173</v>
      </c>
      <c r="I8" s="8"/>
      <c r="J8" s="8"/>
      <c r="K8" s="8"/>
      <c r="L8" s="8"/>
      <c r="M8" s="8"/>
      <c r="N8" s="8"/>
      <c r="O8" s="8"/>
      <c r="P8" s="8"/>
      <c r="Q8" s="8"/>
      <c r="R8" s="8"/>
      <c r="S8" s="8"/>
      <c r="T8" s="8"/>
      <c r="U8" s="8"/>
      <c r="V8" s="8"/>
      <c r="W8" s="8"/>
      <c r="X8" s="8"/>
      <c r="Y8" s="8"/>
      <c r="Z8" s="8"/>
      <c r="AA8" s="8"/>
      <c r="AB8" s="8"/>
      <c r="AC8" s="8"/>
      <c r="AD8" s="8"/>
      <c r="AE8" s="8"/>
      <c r="AF8" s="8"/>
      <c r="AG8" s="8"/>
      <c r="AH8" s="8"/>
      <c r="AI8" s="8"/>
      <c r="AJ8" s="8"/>
      <c r="AK8" s="71"/>
      <c r="AL8" s="71"/>
      <c r="AM8" s="71"/>
      <c r="AN8" s="71"/>
      <c r="AO8" s="71"/>
      <c r="AP8" s="71"/>
      <c r="AQ8" s="71"/>
      <c r="AR8" s="71"/>
      <c r="AS8" s="71"/>
      <c r="AT8" s="71"/>
      <c r="AU8" s="8"/>
      <c r="AV8" s="8"/>
      <c r="AW8" s="8"/>
      <c r="AX8" s="8"/>
      <c r="AY8" s="8"/>
      <c r="AZ8" s="8"/>
      <c r="BA8" s="8"/>
      <c r="BB8" s="8"/>
      <c r="BC8" s="8"/>
      <c r="BD8" s="8"/>
      <c r="BE8" s="8"/>
      <c r="BF8" s="8"/>
      <c r="BG8" s="8"/>
      <c r="BH8" s="78"/>
      <c r="BI8" s="78"/>
      <c r="BJ8" s="78"/>
      <c r="BK8" s="78"/>
      <c r="BL8" s="78"/>
      <c r="BM8" s="77">
        <v>12</v>
      </c>
      <c r="BN8" s="77">
        <v>40</v>
      </c>
      <c r="BO8" s="78"/>
      <c r="BP8" s="78"/>
      <c r="BQ8" s="77">
        <v>15</v>
      </c>
      <c r="BR8" s="77">
        <v>30</v>
      </c>
      <c r="BS8" s="78"/>
      <c r="BT8" s="78"/>
      <c r="BU8" s="77">
        <v>44</v>
      </c>
      <c r="BV8" s="77">
        <v>28</v>
      </c>
      <c r="BW8" s="77">
        <v>34</v>
      </c>
      <c r="BX8" s="77">
        <v>25</v>
      </c>
      <c r="BY8" s="78"/>
      <c r="BZ8" s="78"/>
      <c r="CA8" s="77">
        <v>40</v>
      </c>
      <c r="CB8" s="77">
        <v>50</v>
      </c>
      <c r="CC8" s="78"/>
      <c r="CD8" s="78"/>
      <c r="CE8" s="77">
        <v>12</v>
      </c>
      <c r="CF8" s="77">
        <v>10</v>
      </c>
      <c r="CG8" s="78"/>
      <c r="CH8" s="78"/>
      <c r="CI8" s="77">
        <v>5</v>
      </c>
      <c r="CJ8" s="77">
        <v>5</v>
      </c>
      <c r="CK8" s="78"/>
      <c r="CL8" s="78"/>
      <c r="CM8" s="77"/>
      <c r="CN8" s="77"/>
      <c r="CO8" s="78"/>
      <c r="CP8" s="78"/>
      <c r="CQ8" s="78"/>
      <c r="CR8" s="78"/>
      <c r="CS8" s="77"/>
      <c r="CT8" s="77"/>
      <c r="CU8" s="78"/>
      <c r="CV8" s="78"/>
      <c r="CW8" s="72"/>
      <c r="CX8" s="72"/>
      <c r="CY8" s="8"/>
      <c r="CZ8" s="8"/>
      <c r="DA8" s="8"/>
      <c r="DB8" s="8"/>
      <c r="DC8" s="8"/>
      <c r="DD8" s="8"/>
      <c r="DE8" s="72"/>
      <c r="DF8" s="72"/>
      <c r="DG8" s="8"/>
      <c r="DH8" s="8"/>
    </row>
    <row r="9" spans="1:112" ht="15.75" customHeight="1" x14ac:dyDescent="0.2">
      <c r="A9" s="78" t="s">
        <v>180</v>
      </c>
      <c r="B9" s="77" t="s">
        <v>155</v>
      </c>
      <c r="C9" s="78"/>
      <c r="D9" s="77" t="s">
        <v>40</v>
      </c>
      <c r="E9" s="78"/>
      <c r="F9" s="78"/>
      <c r="G9" s="77" t="s">
        <v>167</v>
      </c>
      <c r="H9" s="77" t="s">
        <v>174</v>
      </c>
      <c r="I9" s="8"/>
      <c r="J9" s="8"/>
      <c r="K9" s="8"/>
      <c r="L9" s="8"/>
      <c r="M9" s="8"/>
      <c r="N9" s="8"/>
      <c r="O9" s="8"/>
      <c r="P9" s="8"/>
      <c r="Q9" s="8"/>
      <c r="R9" s="8"/>
      <c r="S9" s="8"/>
      <c r="T9" s="8"/>
      <c r="U9" s="8"/>
      <c r="V9" s="8"/>
      <c r="W9" s="8"/>
      <c r="X9" s="8"/>
      <c r="Y9" s="8"/>
      <c r="Z9" s="8"/>
      <c r="AA9" s="8"/>
      <c r="AB9" s="8"/>
      <c r="AC9" s="8"/>
      <c r="AD9" s="8"/>
      <c r="AE9" s="8"/>
      <c r="AF9" s="8"/>
      <c r="AG9" s="8"/>
      <c r="AH9" s="8"/>
      <c r="AI9" s="8"/>
      <c r="AJ9" s="8"/>
      <c r="AK9" s="71"/>
      <c r="AL9" s="71"/>
      <c r="AM9" s="71"/>
      <c r="AN9" s="71"/>
      <c r="AO9" s="71"/>
      <c r="AP9" s="71"/>
      <c r="AQ9" s="71"/>
      <c r="AR9" s="71"/>
      <c r="AS9" s="71"/>
      <c r="AT9" s="71"/>
      <c r="AU9" s="8"/>
      <c r="AV9" s="8"/>
      <c r="AW9" s="8"/>
      <c r="AX9" s="8"/>
      <c r="AY9" s="8"/>
      <c r="AZ9" s="8"/>
      <c r="BA9" s="8"/>
      <c r="BB9" s="8"/>
      <c r="BC9" s="8"/>
      <c r="BD9" s="8"/>
      <c r="BE9" s="8"/>
      <c r="BF9" s="8"/>
      <c r="BG9" s="8"/>
      <c r="BH9" s="78"/>
      <c r="BI9" s="78"/>
      <c r="BJ9" s="78"/>
      <c r="BK9" s="78"/>
      <c r="BL9" s="78"/>
      <c r="BM9" s="77">
        <v>50</v>
      </c>
      <c r="BN9" s="77">
        <v>50</v>
      </c>
      <c r="BO9" s="78"/>
      <c r="BP9" s="78"/>
      <c r="BQ9" s="77">
        <v>18</v>
      </c>
      <c r="BR9" s="77">
        <v>25</v>
      </c>
      <c r="BS9" s="78"/>
      <c r="BT9" s="78"/>
      <c r="BU9" s="77">
        <v>200</v>
      </c>
      <c r="BV9" s="77">
        <v>200</v>
      </c>
      <c r="BW9" s="77">
        <v>100</v>
      </c>
      <c r="BX9" s="77">
        <v>100</v>
      </c>
      <c r="BY9" s="78"/>
      <c r="BZ9" s="78"/>
      <c r="CA9" s="77">
        <v>100</v>
      </c>
      <c r="CB9" s="77">
        <v>100</v>
      </c>
      <c r="CC9" s="78"/>
      <c r="CD9" s="78"/>
      <c r="CE9" s="77">
        <v>100</v>
      </c>
      <c r="CF9" s="77">
        <v>100</v>
      </c>
      <c r="CG9" s="78"/>
      <c r="CH9" s="78"/>
      <c r="CI9" s="77">
        <v>120</v>
      </c>
      <c r="CJ9" s="77">
        <v>100</v>
      </c>
      <c r="CK9" s="78"/>
      <c r="CL9" s="78"/>
      <c r="CM9" s="77">
        <v>125</v>
      </c>
      <c r="CN9" s="77">
        <v>75</v>
      </c>
      <c r="CO9" s="78"/>
      <c r="CP9" s="78"/>
      <c r="CQ9" s="78"/>
      <c r="CR9" s="78"/>
      <c r="CS9" s="77">
        <v>300</v>
      </c>
      <c r="CT9" s="77">
        <v>150</v>
      </c>
      <c r="CU9" s="78"/>
      <c r="CV9" s="78"/>
      <c r="CW9" s="72">
        <v>200</v>
      </c>
      <c r="CX9" s="72">
        <v>150</v>
      </c>
      <c r="CY9" s="8"/>
      <c r="CZ9" s="8"/>
      <c r="DA9" s="8"/>
      <c r="DB9" s="8"/>
      <c r="DC9" s="8"/>
      <c r="DD9" s="8"/>
      <c r="DE9" s="72">
        <v>150</v>
      </c>
      <c r="DF9" s="72">
        <v>150</v>
      </c>
      <c r="DG9" s="8"/>
      <c r="DH9" s="8"/>
    </row>
    <row r="10" spans="1:112" ht="15.75" customHeight="1" x14ac:dyDescent="0.2">
      <c r="A10" s="78" t="s">
        <v>180</v>
      </c>
      <c r="B10" s="77" t="s">
        <v>156</v>
      </c>
      <c r="C10" s="78"/>
      <c r="D10" s="77" t="s">
        <v>40</v>
      </c>
      <c r="E10" s="78"/>
      <c r="F10" s="78"/>
      <c r="G10" s="77" t="s">
        <v>168</v>
      </c>
      <c r="H10" s="77" t="s">
        <v>175</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71"/>
      <c r="AL10" s="71"/>
      <c r="AM10" s="71"/>
      <c r="AN10" s="71"/>
      <c r="AO10" s="71"/>
      <c r="AP10" s="71"/>
      <c r="AQ10" s="71"/>
      <c r="AR10" s="71"/>
      <c r="AS10" s="71"/>
      <c r="AT10" s="71"/>
      <c r="AU10" s="8"/>
      <c r="AV10" s="8"/>
      <c r="AW10" s="8"/>
      <c r="AX10" s="8"/>
      <c r="AY10" s="8"/>
      <c r="AZ10" s="8"/>
      <c r="BA10" s="8"/>
      <c r="BB10" s="8"/>
      <c r="BC10" s="8"/>
      <c r="BD10" s="8"/>
      <c r="BE10" s="8"/>
      <c r="BF10" s="8"/>
      <c r="BG10" s="8"/>
      <c r="BH10" s="78"/>
      <c r="BI10" s="78"/>
      <c r="BJ10" s="78"/>
      <c r="BK10" s="78"/>
      <c r="BL10" s="78"/>
      <c r="BM10" s="77">
        <v>5</v>
      </c>
      <c r="BN10" s="77">
        <v>15</v>
      </c>
      <c r="BO10" s="78"/>
      <c r="BP10" s="78"/>
      <c r="BQ10" s="77">
        <v>2</v>
      </c>
      <c r="BR10" s="77">
        <v>13</v>
      </c>
      <c r="BS10" s="78"/>
      <c r="BT10" s="78"/>
      <c r="BU10" s="77">
        <v>60</v>
      </c>
      <c r="BV10" s="77">
        <v>50</v>
      </c>
      <c r="BW10" s="77">
        <v>200</v>
      </c>
      <c r="BX10" s="77">
        <v>200</v>
      </c>
      <c r="BY10" s="78"/>
      <c r="BZ10" s="78"/>
      <c r="CA10" s="77">
        <v>100</v>
      </c>
      <c r="CB10" s="77">
        <v>100</v>
      </c>
      <c r="CC10" s="78"/>
      <c r="CD10" s="78"/>
      <c r="CE10" s="77">
        <v>100</v>
      </c>
      <c r="CF10" s="77">
        <v>100</v>
      </c>
      <c r="CG10" s="78"/>
      <c r="CH10" s="78"/>
      <c r="CI10" s="77">
        <v>100</v>
      </c>
      <c r="CJ10" s="77">
        <v>100</v>
      </c>
      <c r="CK10" s="78"/>
      <c r="CL10" s="78"/>
      <c r="CM10" s="77">
        <v>100</v>
      </c>
      <c r="CN10" s="77">
        <v>100</v>
      </c>
      <c r="CO10" s="78"/>
      <c r="CP10" s="78"/>
      <c r="CQ10" s="78"/>
      <c r="CR10" s="78"/>
      <c r="CS10" s="77">
        <v>100</v>
      </c>
      <c r="CT10" s="77">
        <v>100</v>
      </c>
      <c r="CU10" s="78"/>
      <c r="CV10" s="78"/>
      <c r="CW10" s="72">
        <v>100</v>
      </c>
      <c r="CX10" s="72">
        <v>100</v>
      </c>
      <c r="CY10" s="8"/>
      <c r="CZ10" s="8"/>
      <c r="DA10" s="8"/>
      <c r="DB10" s="8"/>
      <c r="DC10" s="8"/>
      <c r="DD10" s="8"/>
      <c r="DE10" s="72">
        <v>4</v>
      </c>
      <c r="DF10" s="72">
        <v>6</v>
      </c>
      <c r="DG10" s="8"/>
      <c r="DH10" s="8"/>
    </row>
    <row r="11" spans="1:112" ht="15.75" customHeight="1" x14ac:dyDescent="0.2">
      <c r="A11" s="78" t="s">
        <v>180</v>
      </c>
      <c r="B11" s="77" t="s">
        <v>157</v>
      </c>
      <c r="C11" s="78"/>
      <c r="D11" s="77" t="s">
        <v>164</v>
      </c>
      <c r="E11" s="78"/>
      <c r="F11" s="78"/>
      <c r="G11" s="77" t="s">
        <v>169</v>
      </c>
      <c r="H11" s="77" t="s">
        <v>176</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71"/>
      <c r="AL11" s="71"/>
      <c r="AM11" s="71"/>
      <c r="AN11" s="71"/>
      <c r="AO11" s="71"/>
      <c r="AP11" s="71"/>
      <c r="AQ11" s="71"/>
      <c r="AR11" s="71"/>
      <c r="AS11" s="71"/>
      <c r="AT11" s="71"/>
      <c r="AU11" s="8"/>
      <c r="AV11" s="8"/>
      <c r="AW11" s="8"/>
      <c r="AX11" s="8"/>
      <c r="AY11" s="8"/>
      <c r="AZ11" s="8"/>
      <c r="BA11" s="8"/>
      <c r="BB11" s="8"/>
      <c r="BC11" s="8"/>
      <c r="BD11" s="8"/>
      <c r="BE11" s="8"/>
      <c r="BF11" s="8"/>
      <c r="BG11" s="8"/>
      <c r="BH11" s="78"/>
      <c r="BI11" s="78"/>
      <c r="BJ11" s="78"/>
      <c r="BK11" s="78"/>
      <c r="BL11" s="78"/>
      <c r="BM11" s="77">
        <v>2</v>
      </c>
      <c r="BN11" s="77">
        <v>4</v>
      </c>
      <c r="BO11" s="78"/>
      <c r="BP11" s="78"/>
      <c r="BQ11" s="77">
        <v>1</v>
      </c>
      <c r="BR11" s="77">
        <v>11</v>
      </c>
      <c r="BS11" s="78"/>
      <c r="BT11" s="78"/>
      <c r="BU11" s="77">
        <v>24</v>
      </c>
      <c r="BV11" s="77">
        <v>20</v>
      </c>
      <c r="BW11" s="77">
        <v>34</v>
      </c>
      <c r="BX11" s="77">
        <v>40</v>
      </c>
      <c r="BY11" s="78"/>
      <c r="BZ11" s="78"/>
      <c r="CA11" s="77">
        <v>50</v>
      </c>
      <c r="CB11" s="77">
        <v>50</v>
      </c>
      <c r="CC11" s="78"/>
      <c r="CD11" s="78"/>
      <c r="CE11" s="77">
        <v>75</v>
      </c>
      <c r="CF11" s="77">
        <v>75</v>
      </c>
      <c r="CG11" s="78"/>
      <c r="CH11" s="78"/>
      <c r="CI11" s="77">
        <v>140</v>
      </c>
      <c r="CJ11" s="77">
        <v>100</v>
      </c>
      <c r="CK11" s="78"/>
      <c r="CL11" s="78"/>
      <c r="CM11" s="77">
        <v>25</v>
      </c>
      <c r="CN11" s="77">
        <v>25</v>
      </c>
      <c r="CO11" s="78"/>
      <c r="CP11" s="78"/>
      <c r="CQ11" s="78"/>
      <c r="CR11" s="78"/>
      <c r="CS11" s="77">
        <v>45</v>
      </c>
      <c r="CT11" s="77">
        <v>40</v>
      </c>
      <c r="CU11" s="78"/>
      <c r="CV11" s="78"/>
      <c r="CW11" s="72">
        <v>25</v>
      </c>
      <c r="CX11" s="72">
        <v>20</v>
      </c>
      <c r="CY11" s="8"/>
      <c r="CZ11" s="8"/>
      <c r="DA11" s="8"/>
      <c r="DB11" s="8"/>
      <c r="DC11" s="8"/>
      <c r="DD11" s="8"/>
      <c r="DE11" s="72">
        <v>3</v>
      </c>
      <c r="DF11" s="72">
        <v>5</v>
      </c>
      <c r="DG11" s="8"/>
      <c r="DH11" s="8"/>
    </row>
    <row r="12" spans="1:112" ht="15.75" customHeight="1" x14ac:dyDescent="0.2">
      <c r="A12" s="78" t="s">
        <v>180</v>
      </c>
      <c r="B12" s="77" t="s">
        <v>158</v>
      </c>
      <c r="C12" s="78"/>
      <c r="D12" s="77" t="s">
        <v>164</v>
      </c>
      <c r="E12" s="78"/>
      <c r="F12" s="78"/>
      <c r="G12" s="77" t="s">
        <v>169</v>
      </c>
      <c r="H12" s="77" t="s">
        <v>177</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71"/>
      <c r="AL12" s="71"/>
      <c r="AM12" s="71"/>
      <c r="AN12" s="71"/>
      <c r="AO12" s="71"/>
      <c r="AP12" s="71"/>
      <c r="AQ12" s="71"/>
      <c r="AR12" s="71"/>
      <c r="AS12" s="71"/>
      <c r="AT12" s="71"/>
      <c r="AU12" s="8"/>
      <c r="AV12" s="8"/>
      <c r="AW12" s="8"/>
      <c r="AX12" s="8"/>
      <c r="AY12" s="8"/>
      <c r="AZ12" s="8"/>
      <c r="BA12" s="8"/>
      <c r="BB12" s="8"/>
      <c r="BC12" s="8"/>
      <c r="BD12" s="8"/>
      <c r="BE12" s="8"/>
      <c r="BF12" s="8"/>
      <c r="BG12" s="8"/>
      <c r="BH12" s="78"/>
      <c r="BI12" s="78"/>
      <c r="BJ12" s="78"/>
      <c r="BK12" s="78"/>
      <c r="BL12" s="78"/>
      <c r="BM12" s="77">
        <v>4</v>
      </c>
      <c r="BN12" s="77">
        <v>4</v>
      </c>
      <c r="BO12" s="78"/>
      <c r="BP12" s="78"/>
      <c r="BQ12" s="77">
        <v>3</v>
      </c>
      <c r="BR12" s="77">
        <v>6</v>
      </c>
      <c r="BS12" s="78"/>
      <c r="BT12" s="78"/>
      <c r="BU12" s="77">
        <v>50</v>
      </c>
      <c r="BV12" s="77">
        <v>60</v>
      </c>
      <c r="BW12" s="77">
        <v>100</v>
      </c>
      <c r="BX12" s="77">
        <v>100</v>
      </c>
      <c r="BY12" s="78"/>
      <c r="BZ12" s="78"/>
      <c r="CA12" s="77">
        <v>100</v>
      </c>
      <c r="CB12" s="77">
        <v>100</v>
      </c>
      <c r="CC12" s="78"/>
      <c r="CD12" s="78"/>
      <c r="CE12" s="77">
        <v>35</v>
      </c>
      <c r="CF12" s="77">
        <v>20</v>
      </c>
      <c r="CG12" s="78"/>
      <c r="CH12" s="78"/>
      <c r="CI12" s="77">
        <v>20</v>
      </c>
      <c r="CJ12" s="77">
        <v>20</v>
      </c>
      <c r="CK12" s="78"/>
      <c r="CL12" s="78"/>
      <c r="CM12" s="77">
        <v>35</v>
      </c>
      <c r="CN12" s="77">
        <v>20</v>
      </c>
      <c r="CO12" s="78"/>
      <c r="CP12" s="78"/>
      <c r="CQ12" s="78"/>
      <c r="CR12" s="78"/>
      <c r="CS12" s="77">
        <v>15</v>
      </c>
      <c r="CT12" s="77">
        <v>15</v>
      </c>
      <c r="CU12" s="78"/>
      <c r="CV12" s="78"/>
      <c r="CW12" s="72">
        <v>15</v>
      </c>
      <c r="CX12" s="72">
        <v>15</v>
      </c>
      <c r="CY12" s="8"/>
      <c r="CZ12" s="8"/>
      <c r="DA12" s="8"/>
      <c r="DB12" s="8"/>
      <c r="DC12" s="8"/>
      <c r="DD12" s="8"/>
      <c r="DE12" s="72">
        <v>22</v>
      </c>
      <c r="DF12" s="72">
        <v>3</v>
      </c>
      <c r="DG12" s="8"/>
      <c r="DH12" s="8"/>
    </row>
    <row r="13" spans="1:112" ht="15.75" customHeight="1" x14ac:dyDescent="0.2">
      <c r="A13" s="78" t="s">
        <v>180</v>
      </c>
      <c r="B13" s="77" t="s">
        <v>159</v>
      </c>
      <c r="C13" s="78"/>
      <c r="D13" s="77" t="s">
        <v>164</v>
      </c>
      <c r="E13" s="78"/>
      <c r="F13" s="78"/>
      <c r="G13" s="77" t="s">
        <v>169</v>
      </c>
      <c r="H13" s="77" t="s">
        <v>176</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71"/>
      <c r="AL13" s="71"/>
      <c r="AM13" s="71"/>
      <c r="AN13" s="71"/>
      <c r="AO13" s="71"/>
      <c r="AP13" s="71"/>
      <c r="AQ13" s="71"/>
      <c r="AR13" s="71"/>
      <c r="AS13" s="71"/>
      <c r="AT13" s="71"/>
      <c r="AU13" s="8"/>
      <c r="AV13" s="8"/>
      <c r="AW13" s="8"/>
      <c r="AX13" s="8"/>
      <c r="AY13" s="8"/>
      <c r="AZ13" s="8"/>
      <c r="BA13" s="8"/>
      <c r="BB13" s="8"/>
      <c r="BC13" s="8"/>
      <c r="BD13" s="8"/>
      <c r="BE13" s="8"/>
      <c r="BF13" s="8"/>
      <c r="BG13" s="8"/>
      <c r="BH13" s="78"/>
      <c r="BI13" s="78"/>
      <c r="BJ13" s="78"/>
      <c r="BK13" s="78"/>
      <c r="BL13" s="78"/>
      <c r="BM13" s="77">
        <v>5</v>
      </c>
      <c r="BN13" s="77">
        <v>6</v>
      </c>
      <c r="BO13" s="78"/>
      <c r="BP13" s="78"/>
      <c r="BQ13" s="77">
        <v>2</v>
      </c>
      <c r="BR13" s="77">
        <v>8</v>
      </c>
      <c r="BS13" s="78"/>
      <c r="BT13" s="78"/>
      <c r="BU13" s="77">
        <v>80</v>
      </c>
      <c r="BV13" s="77">
        <v>40</v>
      </c>
      <c r="BW13" s="77">
        <v>22</v>
      </c>
      <c r="BX13" s="77">
        <v>30</v>
      </c>
      <c r="BY13" s="78"/>
      <c r="BZ13" s="78"/>
      <c r="CA13" s="77">
        <v>22</v>
      </c>
      <c r="CB13" s="77">
        <v>30</v>
      </c>
      <c r="CC13" s="78"/>
      <c r="CD13" s="78"/>
      <c r="CE13" s="77">
        <v>60</v>
      </c>
      <c r="CF13" s="77">
        <v>50</v>
      </c>
      <c r="CG13" s="78"/>
      <c r="CH13" s="78"/>
      <c r="CI13" s="77"/>
      <c r="CJ13" s="77"/>
      <c r="CK13" s="78"/>
      <c r="CL13" s="78"/>
      <c r="CM13" s="77"/>
      <c r="CN13" s="77"/>
      <c r="CO13" s="78"/>
      <c r="CP13" s="78"/>
      <c r="CQ13" s="78"/>
      <c r="CR13" s="78"/>
      <c r="CS13" s="77"/>
      <c r="CT13" s="77"/>
      <c r="CU13" s="78"/>
      <c r="CV13" s="78"/>
      <c r="CW13" s="72"/>
      <c r="CX13" s="72"/>
      <c r="CY13" s="8"/>
      <c r="CZ13" s="8"/>
      <c r="DA13" s="8"/>
      <c r="DB13" s="8"/>
      <c r="DC13" s="8"/>
      <c r="DD13" s="8"/>
      <c r="DE13" s="72"/>
      <c r="DF13" s="72"/>
      <c r="DG13" s="8"/>
      <c r="DH13" s="8"/>
    </row>
    <row r="14" spans="1:112" ht="15.75" customHeight="1" x14ac:dyDescent="0.2">
      <c r="A14" s="78" t="s">
        <v>180</v>
      </c>
      <c r="B14" s="77" t="s">
        <v>160</v>
      </c>
      <c r="C14" s="78"/>
      <c r="D14" s="77" t="s">
        <v>40</v>
      </c>
      <c r="E14" s="78"/>
      <c r="F14" s="78"/>
      <c r="G14" s="77" t="s">
        <v>170</v>
      </c>
      <c r="H14" s="77" t="s">
        <v>177</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71"/>
      <c r="AL14" s="71"/>
      <c r="AM14" s="71"/>
      <c r="AN14" s="71"/>
      <c r="AO14" s="71"/>
      <c r="AP14" s="71"/>
      <c r="AQ14" s="71"/>
      <c r="AR14" s="71"/>
      <c r="AS14" s="71"/>
      <c r="AT14" s="71"/>
      <c r="AU14" s="8"/>
      <c r="AV14" s="8"/>
      <c r="AW14" s="8"/>
      <c r="AX14" s="8"/>
      <c r="AY14" s="8"/>
      <c r="AZ14" s="8"/>
      <c r="BA14" s="8"/>
      <c r="BB14" s="8"/>
      <c r="BC14" s="8"/>
      <c r="BD14" s="8"/>
      <c r="BE14" s="8"/>
      <c r="BF14" s="8"/>
      <c r="BG14" s="8"/>
      <c r="BH14" s="78"/>
      <c r="BI14" s="78"/>
      <c r="BJ14" s="78"/>
      <c r="BK14" s="78"/>
      <c r="BL14" s="78"/>
      <c r="BM14" s="77">
        <v>100</v>
      </c>
      <c r="BN14" s="77">
        <v>100</v>
      </c>
      <c r="BO14" s="78"/>
      <c r="BP14" s="78"/>
      <c r="BQ14" s="77">
        <v>50</v>
      </c>
      <c r="BR14" s="77">
        <v>50</v>
      </c>
      <c r="BS14" s="78"/>
      <c r="BT14" s="78"/>
      <c r="BU14" s="77">
        <v>300</v>
      </c>
      <c r="BV14" s="77">
        <v>300</v>
      </c>
      <c r="BW14" s="77">
        <v>250</v>
      </c>
      <c r="BX14" s="77">
        <v>250</v>
      </c>
      <c r="BY14" s="78"/>
      <c r="BZ14" s="78"/>
      <c r="CA14" s="77">
        <v>150</v>
      </c>
      <c r="CB14" s="77">
        <v>150</v>
      </c>
      <c r="CC14" s="78"/>
      <c r="CD14" s="78"/>
      <c r="CE14" s="77">
        <v>150</v>
      </c>
      <c r="CF14" s="77">
        <v>150</v>
      </c>
      <c r="CG14" s="78"/>
      <c r="CH14" s="78"/>
      <c r="CI14" s="77">
        <v>90</v>
      </c>
      <c r="CJ14" s="77">
        <v>60</v>
      </c>
      <c r="CK14" s="78"/>
      <c r="CL14" s="78"/>
      <c r="CM14" s="77">
        <v>85</v>
      </c>
      <c r="CN14" s="77">
        <v>50</v>
      </c>
      <c r="CO14" s="78"/>
      <c r="CP14" s="78"/>
      <c r="CQ14" s="78"/>
      <c r="CR14" s="78"/>
      <c r="CS14" s="77">
        <v>75</v>
      </c>
      <c r="CT14" s="77">
        <v>75</v>
      </c>
      <c r="CU14" s="78"/>
      <c r="CV14" s="78"/>
      <c r="CW14" s="72">
        <v>105</v>
      </c>
      <c r="CX14" s="72">
        <v>80</v>
      </c>
      <c r="CY14" s="8"/>
      <c r="CZ14" s="8"/>
      <c r="DA14" s="8"/>
      <c r="DB14" s="8"/>
      <c r="DC14" s="8"/>
      <c r="DD14" s="8"/>
      <c r="DE14" s="72">
        <v>150</v>
      </c>
      <c r="DF14" s="72">
        <v>100</v>
      </c>
      <c r="DG14" s="8"/>
      <c r="DH14" s="8"/>
    </row>
    <row r="15" spans="1:112" ht="15.75" customHeight="1" x14ac:dyDescent="0.2">
      <c r="A15" s="78" t="s">
        <v>180</v>
      </c>
      <c r="B15" s="77" t="s">
        <v>161</v>
      </c>
      <c r="C15" s="78"/>
      <c r="D15" s="77" t="s">
        <v>40</v>
      </c>
      <c r="E15" s="78"/>
      <c r="F15" s="78"/>
      <c r="G15" s="77" t="s">
        <v>170</v>
      </c>
      <c r="H15" s="77" t="s">
        <v>170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71"/>
      <c r="AL15" s="71"/>
      <c r="AM15" s="71"/>
      <c r="AN15" s="71"/>
      <c r="AO15" s="71"/>
      <c r="AP15" s="71"/>
      <c r="AQ15" s="71"/>
      <c r="AR15" s="71"/>
      <c r="AS15" s="71"/>
      <c r="AT15" s="71"/>
      <c r="AU15" s="8"/>
      <c r="AV15" s="8"/>
      <c r="AW15" s="8"/>
      <c r="AX15" s="8"/>
      <c r="AY15" s="8"/>
      <c r="AZ15" s="8"/>
      <c r="BA15" s="8"/>
      <c r="BB15" s="8"/>
      <c r="BC15" s="8"/>
      <c r="BD15" s="8"/>
      <c r="BE15" s="8"/>
      <c r="BF15" s="8"/>
      <c r="BG15" s="8"/>
      <c r="BH15" s="78"/>
      <c r="BI15" s="78"/>
      <c r="BJ15" s="78"/>
      <c r="BK15" s="78"/>
      <c r="BL15" s="78"/>
      <c r="BM15" s="77">
        <v>17</v>
      </c>
      <c r="BN15" s="77">
        <v>25</v>
      </c>
      <c r="BO15" s="78"/>
      <c r="BP15" s="78"/>
      <c r="BQ15" s="77">
        <v>11</v>
      </c>
      <c r="BR15" s="77">
        <v>20</v>
      </c>
      <c r="BS15" s="78"/>
      <c r="BT15" s="78"/>
      <c r="BU15" s="77">
        <v>200</v>
      </c>
      <c r="BV15" s="77">
        <v>200</v>
      </c>
      <c r="BW15" s="77">
        <v>100</v>
      </c>
      <c r="BX15" s="77">
        <v>100</v>
      </c>
      <c r="BY15" s="78"/>
      <c r="BZ15" s="78"/>
      <c r="CA15" s="77">
        <v>100</v>
      </c>
      <c r="CB15" s="77">
        <v>100</v>
      </c>
      <c r="CC15" s="78"/>
      <c r="CD15" s="78"/>
      <c r="CE15" s="77">
        <v>150</v>
      </c>
      <c r="CF15" s="77">
        <v>100</v>
      </c>
      <c r="CG15" s="78"/>
      <c r="CH15" s="78"/>
      <c r="CI15" s="77">
        <v>60</v>
      </c>
      <c r="CJ15" s="77">
        <v>55</v>
      </c>
      <c r="CK15" s="78"/>
      <c r="CL15" s="78"/>
      <c r="CM15" s="77">
        <v>100</v>
      </c>
      <c r="CN15" s="77">
        <v>30</v>
      </c>
      <c r="CO15" s="78"/>
      <c r="CP15" s="78"/>
      <c r="CQ15" s="78"/>
      <c r="CR15" s="78"/>
      <c r="CS15" s="77">
        <v>100</v>
      </c>
      <c r="CT15" s="77">
        <v>50</v>
      </c>
      <c r="CU15" s="78"/>
      <c r="CV15" s="78"/>
      <c r="CW15" s="72">
        <v>100</v>
      </c>
      <c r="CX15" s="72">
        <v>100</v>
      </c>
      <c r="CY15" s="8"/>
      <c r="CZ15" s="8"/>
      <c r="DA15" s="8"/>
      <c r="DB15" s="8"/>
      <c r="DC15" s="8"/>
      <c r="DD15" s="8"/>
      <c r="DE15" s="72">
        <v>100</v>
      </c>
      <c r="DF15" s="72">
        <v>100</v>
      </c>
      <c r="DG15" s="8"/>
      <c r="DH15" s="8"/>
    </row>
    <row r="16" spans="1:112" s="40" customFormat="1" ht="26.25" customHeight="1" x14ac:dyDescent="0.2">
      <c r="A16" s="78" t="s">
        <v>180</v>
      </c>
      <c r="B16" s="77" t="s">
        <v>162</v>
      </c>
      <c r="C16" s="78"/>
      <c r="D16" s="77" t="s">
        <v>164</v>
      </c>
      <c r="E16" s="78"/>
      <c r="F16" s="78"/>
      <c r="G16" s="77" t="s">
        <v>169</v>
      </c>
      <c r="H16" s="77" t="s">
        <v>178</v>
      </c>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78"/>
      <c r="BI16" s="78"/>
      <c r="BJ16" s="78"/>
      <c r="BK16" s="78"/>
      <c r="BL16" s="78"/>
      <c r="BM16" s="77">
        <v>2</v>
      </c>
      <c r="BN16" s="77">
        <v>4</v>
      </c>
      <c r="BO16" s="78"/>
      <c r="BP16" s="78"/>
      <c r="BQ16" s="77">
        <v>1</v>
      </c>
      <c r="BR16" s="77">
        <v>4</v>
      </c>
      <c r="BS16" s="78"/>
      <c r="BT16" s="78"/>
      <c r="BU16" s="77">
        <v>30</v>
      </c>
      <c r="BV16" s="77">
        <v>30</v>
      </c>
      <c r="BW16" s="77">
        <v>45</v>
      </c>
      <c r="BX16" s="77">
        <v>60</v>
      </c>
      <c r="BY16" s="78"/>
      <c r="BZ16" s="78"/>
      <c r="CA16" s="77">
        <v>50</v>
      </c>
      <c r="CB16" s="77">
        <v>30</v>
      </c>
      <c r="CC16" s="78"/>
      <c r="CD16" s="78"/>
      <c r="CE16" s="77">
        <v>15</v>
      </c>
      <c r="CF16" s="77">
        <v>30</v>
      </c>
      <c r="CG16" s="78"/>
      <c r="CH16" s="78"/>
      <c r="CI16" s="78"/>
      <c r="CJ16" s="78"/>
      <c r="CK16" s="78"/>
      <c r="CL16" s="78"/>
      <c r="CM16" s="77"/>
      <c r="CN16" s="77"/>
      <c r="CO16" s="78"/>
      <c r="CP16" s="78"/>
      <c r="CQ16" s="78"/>
      <c r="CR16" s="78"/>
      <c r="CS16" s="77"/>
      <c r="CT16" s="77"/>
      <c r="CU16" s="78"/>
      <c r="CV16" s="78"/>
      <c r="CW16" s="72"/>
      <c r="CX16" s="72"/>
      <c r="CY16" s="41"/>
      <c r="CZ16" s="41"/>
      <c r="DA16" s="41"/>
      <c r="DB16" s="41"/>
      <c r="DC16" s="41"/>
      <c r="DD16" s="41"/>
      <c r="DE16" s="72"/>
      <c r="DF16" s="72"/>
      <c r="DG16" s="41"/>
      <c r="DH16" s="41"/>
    </row>
    <row r="17" spans="1:112" s="44" customFormat="1" ht="15.75" customHeight="1" x14ac:dyDescent="0.2">
      <c r="A17" s="45"/>
      <c r="B17" s="43"/>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45"/>
      <c r="CY17" s="45"/>
      <c r="CZ17" s="45"/>
      <c r="DA17" s="45"/>
      <c r="DB17" s="45"/>
      <c r="DC17" s="45"/>
      <c r="DD17" s="45"/>
      <c r="DE17" s="45"/>
      <c r="DF17" s="45"/>
      <c r="DG17" s="45"/>
      <c r="DH17" s="45"/>
    </row>
    <row r="18" spans="1:112" ht="15.75" customHeight="1" x14ac:dyDescent="0.2">
      <c r="A18" s="8"/>
      <c r="B18" s="11"/>
      <c r="C18" s="8"/>
      <c r="D18" s="8"/>
      <c r="E18" s="8"/>
      <c r="F18" s="8"/>
      <c r="G18" s="8"/>
      <c r="H18" s="8"/>
      <c r="I18" s="45" t="s">
        <v>133</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ht="15.75" customHeight="1" x14ac:dyDescent="0.2">
      <c r="A19" s="8"/>
      <c r="B19" s="11"/>
      <c r="C19" s="8"/>
      <c r="D19" s="8"/>
      <c r="E19" s="8"/>
      <c r="F19" s="8"/>
      <c r="G19" s="8"/>
      <c r="H19" s="8"/>
      <c r="I19" s="61">
        <f>SUM(I5:I16)</f>
        <v>0</v>
      </c>
      <c r="J19" s="255">
        <f t="shared" ref="J19:BU19" si="0">SUM(J5:J16)</f>
        <v>0</v>
      </c>
      <c r="K19" s="255">
        <f t="shared" si="0"/>
        <v>0</v>
      </c>
      <c r="L19" s="255">
        <f t="shared" si="0"/>
        <v>0</v>
      </c>
      <c r="M19" s="255">
        <f t="shared" si="0"/>
        <v>0</v>
      </c>
      <c r="N19" s="255">
        <f t="shared" si="0"/>
        <v>0</v>
      </c>
      <c r="O19" s="255">
        <f t="shared" si="0"/>
        <v>0</v>
      </c>
      <c r="P19" s="255">
        <f t="shared" si="0"/>
        <v>0</v>
      </c>
      <c r="Q19" s="255">
        <f t="shared" si="0"/>
        <v>0</v>
      </c>
      <c r="R19" s="255">
        <f t="shared" si="0"/>
        <v>0</v>
      </c>
      <c r="S19" s="255">
        <f t="shared" si="0"/>
        <v>0</v>
      </c>
      <c r="T19" s="255">
        <f t="shared" si="0"/>
        <v>0</v>
      </c>
      <c r="U19" s="255">
        <f t="shared" si="0"/>
        <v>0</v>
      </c>
      <c r="V19" s="255">
        <f t="shared" si="0"/>
        <v>0</v>
      </c>
      <c r="W19" s="255">
        <f t="shared" si="0"/>
        <v>0</v>
      </c>
      <c r="X19" s="255">
        <f t="shared" si="0"/>
        <v>0</v>
      </c>
      <c r="Y19" s="255">
        <f t="shared" si="0"/>
        <v>0</v>
      </c>
      <c r="Z19" s="255">
        <f t="shared" si="0"/>
        <v>0</v>
      </c>
      <c r="AA19" s="255">
        <f t="shared" si="0"/>
        <v>0</v>
      </c>
      <c r="AB19" s="255">
        <f t="shared" si="0"/>
        <v>0</v>
      </c>
      <c r="AC19" s="255">
        <f t="shared" si="0"/>
        <v>0</v>
      </c>
      <c r="AD19" s="255">
        <f t="shared" si="0"/>
        <v>0</v>
      </c>
      <c r="AE19" s="255">
        <f t="shared" si="0"/>
        <v>0</v>
      </c>
      <c r="AF19" s="255">
        <f t="shared" si="0"/>
        <v>0</v>
      </c>
      <c r="AG19" s="255">
        <f t="shared" si="0"/>
        <v>0</v>
      </c>
      <c r="AH19" s="255">
        <f t="shared" si="0"/>
        <v>0</v>
      </c>
      <c r="AI19" s="255">
        <f t="shared" si="0"/>
        <v>0</v>
      </c>
      <c r="AJ19" s="255">
        <f t="shared" si="0"/>
        <v>0</v>
      </c>
      <c r="AK19" s="255">
        <f t="shared" si="0"/>
        <v>0</v>
      </c>
      <c r="AL19" s="255">
        <f t="shared" si="0"/>
        <v>0</v>
      </c>
      <c r="AM19" s="255">
        <f t="shared" si="0"/>
        <v>0</v>
      </c>
      <c r="AN19" s="255">
        <f t="shared" si="0"/>
        <v>0</v>
      </c>
      <c r="AO19" s="255">
        <f t="shared" si="0"/>
        <v>0</v>
      </c>
      <c r="AP19" s="255">
        <f t="shared" si="0"/>
        <v>0</v>
      </c>
      <c r="AQ19" s="255">
        <f t="shared" si="0"/>
        <v>0</v>
      </c>
      <c r="AR19" s="255">
        <f t="shared" si="0"/>
        <v>0</v>
      </c>
      <c r="AS19" s="255">
        <f t="shared" si="0"/>
        <v>0</v>
      </c>
      <c r="AT19" s="255">
        <f t="shared" si="0"/>
        <v>0</v>
      </c>
      <c r="AU19" s="255">
        <f t="shared" si="0"/>
        <v>0</v>
      </c>
      <c r="AV19" s="255">
        <f t="shared" si="0"/>
        <v>0</v>
      </c>
      <c r="AW19" s="255">
        <f t="shared" si="0"/>
        <v>0</v>
      </c>
      <c r="AX19" s="255">
        <f t="shared" si="0"/>
        <v>0</v>
      </c>
      <c r="AY19" s="255">
        <f t="shared" si="0"/>
        <v>0</v>
      </c>
      <c r="AZ19" s="255">
        <f t="shared" si="0"/>
        <v>0</v>
      </c>
      <c r="BA19" s="255">
        <f t="shared" si="0"/>
        <v>0</v>
      </c>
      <c r="BB19" s="255">
        <f t="shared" si="0"/>
        <v>0</v>
      </c>
      <c r="BC19" s="255">
        <f t="shared" si="0"/>
        <v>0</v>
      </c>
      <c r="BD19" s="255">
        <f t="shared" si="0"/>
        <v>0</v>
      </c>
      <c r="BE19" s="255">
        <f t="shared" si="0"/>
        <v>0</v>
      </c>
      <c r="BF19" s="255">
        <f t="shared" si="0"/>
        <v>0</v>
      </c>
      <c r="BG19" s="255">
        <f t="shared" si="0"/>
        <v>0</v>
      </c>
      <c r="BH19" s="255">
        <f t="shared" si="0"/>
        <v>0</v>
      </c>
      <c r="BI19" s="255">
        <f t="shared" si="0"/>
        <v>0</v>
      </c>
      <c r="BJ19" s="255">
        <f t="shared" si="0"/>
        <v>0</v>
      </c>
      <c r="BK19" s="255">
        <f t="shared" si="0"/>
        <v>0</v>
      </c>
      <c r="BL19" s="255">
        <f t="shared" si="0"/>
        <v>0</v>
      </c>
      <c r="BM19" s="255">
        <f t="shared" si="0"/>
        <v>214</v>
      </c>
      <c r="BN19" s="255">
        <f t="shared" si="0"/>
        <v>338</v>
      </c>
      <c r="BO19" s="255">
        <f t="shared" si="0"/>
        <v>0</v>
      </c>
      <c r="BP19" s="255">
        <f t="shared" si="0"/>
        <v>0</v>
      </c>
      <c r="BQ19" s="255">
        <f t="shared" si="0"/>
        <v>123</v>
      </c>
      <c r="BR19" s="255">
        <f t="shared" si="0"/>
        <v>217</v>
      </c>
      <c r="BS19" s="255">
        <f t="shared" si="0"/>
        <v>0</v>
      </c>
      <c r="BT19" s="255">
        <f t="shared" si="0"/>
        <v>0</v>
      </c>
      <c r="BU19" s="255">
        <f t="shared" si="0"/>
        <v>1356</v>
      </c>
      <c r="BV19" s="255">
        <f t="shared" ref="BV19:DH19" si="1">SUM(BV5:BV16)</f>
        <v>1300</v>
      </c>
      <c r="BW19" s="255">
        <f t="shared" si="1"/>
        <v>1115</v>
      </c>
      <c r="BX19" s="255">
        <f t="shared" si="1"/>
        <v>1130</v>
      </c>
      <c r="BY19" s="255">
        <f t="shared" si="1"/>
        <v>0</v>
      </c>
      <c r="BZ19" s="255">
        <f t="shared" si="1"/>
        <v>0</v>
      </c>
      <c r="CA19" s="255">
        <f t="shared" si="1"/>
        <v>862</v>
      </c>
      <c r="CB19" s="255">
        <f t="shared" si="1"/>
        <v>825</v>
      </c>
      <c r="CC19" s="255">
        <f t="shared" si="1"/>
        <v>0</v>
      </c>
      <c r="CD19" s="255">
        <f t="shared" si="1"/>
        <v>0</v>
      </c>
      <c r="CE19" s="255">
        <f t="shared" si="1"/>
        <v>879</v>
      </c>
      <c r="CF19" s="255">
        <f t="shared" si="1"/>
        <v>824</v>
      </c>
      <c r="CG19" s="255">
        <f t="shared" si="1"/>
        <v>0</v>
      </c>
      <c r="CH19" s="255">
        <f t="shared" si="1"/>
        <v>0</v>
      </c>
      <c r="CI19" s="255">
        <f t="shared" si="1"/>
        <v>695</v>
      </c>
      <c r="CJ19" s="255">
        <f t="shared" si="1"/>
        <v>579</v>
      </c>
      <c r="CK19" s="255">
        <f t="shared" si="1"/>
        <v>0</v>
      </c>
      <c r="CL19" s="255">
        <f t="shared" si="1"/>
        <v>0</v>
      </c>
      <c r="CM19" s="255">
        <f t="shared" si="1"/>
        <v>770</v>
      </c>
      <c r="CN19" s="255">
        <f t="shared" si="1"/>
        <v>460</v>
      </c>
      <c r="CO19" s="255">
        <f t="shared" si="1"/>
        <v>0</v>
      </c>
      <c r="CP19" s="255">
        <f t="shared" si="1"/>
        <v>0</v>
      </c>
      <c r="CQ19" s="255">
        <f t="shared" si="1"/>
        <v>0</v>
      </c>
      <c r="CR19" s="255">
        <f t="shared" si="1"/>
        <v>0</v>
      </c>
      <c r="CS19" s="255">
        <f t="shared" si="1"/>
        <v>1085</v>
      </c>
      <c r="CT19" s="255">
        <f t="shared" si="1"/>
        <v>705</v>
      </c>
      <c r="CU19" s="255">
        <f t="shared" si="1"/>
        <v>0</v>
      </c>
      <c r="CV19" s="255">
        <f t="shared" si="1"/>
        <v>0</v>
      </c>
      <c r="CW19" s="255">
        <f t="shared" si="1"/>
        <v>820</v>
      </c>
      <c r="CX19" s="255">
        <f t="shared" si="1"/>
        <v>690</v>
      </c>
      <c r="CY19" s="255">
        <f t="shared" si="1"/>
        <v>0</v>
      </c>
      <c r="CZ19" s="255">
        <f t="shared" si="1"/>
        <v>0</v>
      </c>
      <c r="DA19" s="255">
        <f t="shared" si="1"/>
        <v>0</v>
      </c>
      <c r="DB19" s="255">
        <f t="shared" si="1"/>
        <v>0</v>
      </c>
      <c r="DC19" s="255">
        <f t="shared" si="1"/>
        <v>0</v>
      </c>
      <c r="DD19" s="255">
        <f t="shared" si="1"/>
        <v>0</v>
      </c>
      <c r="DE19" s="255">
        <f t="shared" si="1"/>
        <v>579</v>
      </c>
      <c r="DF19" s="255">
        <f t="shared" si="1"/>
        <v>514</v>
      </c>
      <c r="DG19" s="255">
        <f t="shared" si="1"/>
        <v>0</v>
      </c>
      <c r="DH19" s="255">
        <f t="shared" si="1"/>
        <v>0</v>
      </c>
    </row>
    <row r="20" spans="1:112" ht="15.75" customHeight="1" x14ac:dyDescent="0.2">
      <c r="A20" s="8"/>
      <c r="B20" s="11"/>
      <c r="C20" s="8"/>
      <c r="D20" s="8"/>
      <c r="E20" s="8"/>
      <c r="F20" s="8"/>
      <c r="G20" s="8"/>
      <c r="H20" s="8"/>
      <c r="I20" s="288">
        <f>SUM(I19:J19)</f>
        <v>0</v>
      </c>
      <c r="J20" s="288"/>
      <c r="K20" s="288">
        <f t="shared" ref="K20" si="2">SUM(K19:L19)</f>
        <v>0</v>
      </c>
      <c r="L20" s="288"/>
      <c r="M20" s="288">
        <f t="shared" ref="M20" si="3">SUM(M19:N19)</f>
        <v>0</v>
      </c>
      <c r="N20" s="288"/>
      <c r="O20" s="288">
        <f t="shared" ref="O20" si="4">SUM(O19:P19)</f>
        <v>0</v>
      </c>
      <c r="P20" s="288"/>
      <c r="Q20" s="288">
        <f t="shared" ref="Q20" si="5">SUM(Q19:R19)</f>
        <v>0</v>
      </c>
      <c r="R20" s="288"/>
      <c r="S20" s="288">
        <f t="shared" ref="S20" si="6">SUM(S19:T19)</f>
        <v>0</v>
      </c>
      <c r="T20" s="288"/>
      <c r="U20" s="288">
        <f t="shared" ref="U20" si="7">SUM(U19:V19)</f>
        <v>0</v>
      </c>
      <c r="V20" s="288"/>
      <c r="W20" s="288">
        <f t="shared" ref="W20" si="8">SUM(W19:X19)</f>
        <v>0</v>
      </c>
      <c r="X20" s="288"/>
      <c r="Y20" s="288">
        <f t="shared" ref="Y20" si="9">SUM(Y19:Z19)</f>
        <v>0</v>
      </c>
      <c r="Z20" s="288"/>
      <c r="AA20" s="288">
        <f t="shared" ref="AA20" si="10">SUM(AA19:AB19)</f>
        <v>0</v>
      </c>
      <c r="AB20" s="288"/>
      <c r="AC20" s="288">
        <f t="shared" ref="AC20" si="11">SUM(AC19:AD19)</f>
        <v>0</v>
      </c>
      <c r="AD20" s="288"/>
      <c r="AE20" s="288">
        <f t="shared" ref="AE20" si="12">SUM(AE19:AF19)</f>
        <v>0</v>
      </c>
      <c r="AF20" s="288"/>
      <c r="AG20" s="288">
        <f t="shared" ref="AG20" si="13">SUM(AG19:AH19)</f>
        <v>0</v>
      </c>
      <c r="AH20" s="288"/>
      <c r="AI20" s="288">
        <f t="shared" ref="AI20" si="14">SUM(AI19:AJ19)</f>
        <v>0</v>
      </c>
      <c r="AJ20" s="288"/>
      <c r="AK20" s="288">
        <f t="shared" ref="AK20" si="15">SUM(AK19:AL19)</f>
        <v>0</v>
      </c>
      <c r="AL20" s="288"/>
      <c r="AM20" s="288">
        <f t="shared" ref="AM20" si="16">SUM(AM19:AN19)</f>
        <v>0</v>
      </c>
      <c r="AN20" s="288"/>
      <c r="AO20" s="288">
        <f t="shared" ref="AO20" si="17">SUM(AO19:AP19)</f>
        <v>0</v>
      </c>
      <c r="AP20" s="288"/>
      <c r="AQ20" s="288">
        <f t="shared" ref="AQ20" si="18">SUM(AQ19:AR19)</f>
        <v>0</v>
      </c>
      <c r="AR20" s="288"/>
      <c r="AS20" s="288">
        <f t="shared" ref="AS20" si="19">SUM(AS19:AT19)</f>
        <v>0</v>
      </c>
      <c r="AT20" s="288"/>
      <c r="AU20" s="288">
        <f t="shared" ref="AU20" si="20">SUM(AU19:AV19)</f>
        <v>0</v>
      </c>
      <c r="AV20" s="288"/>
      <c r="AW20" s="288">
        <f t="shared" ref="AW20" si="21">SUM(AW19:AX19)</f>
        <v>0</v>
      </c>
      <c r="AX20" s="288"/>
      <c r="AY20" s="288">
        <f t="shared" ref="AY20" si="22">SUM(AY19:AZ19)</f>
        <v>0</v>
      </c>
      <c r="AZ20" s="288"/>
      <c r="BA20" s="288">
        <f t="shared" ref="BA20" si="23">SUM(BA19:BB19)</f>
        <v>0</v>
      </c>
      <c r="BB20" s="288"/>
      <c r="BC20" s="288">
        <f t="shared" ref="BC20" si="24">SUM(BC19:BD19)</f>
        <v>0</v>
      </c>
      <c r="BD20" s="288"/>
      <c r="BE20" s="288">
        <f t="shared" ref="BE20" si="25">SUM(BE19:BF19)</f>
        <v>0</v>
      </c>
      <c r="BF20" s="288"/>
      <c r="BG20" s="288">
        <f t="shared" ref="BG20" si="26">SUM(BG19:BH19)</f>
        <v>0</v>
      </c>
      <c r="BH20" s="288"/>
      <c r="BI20" s="288">
        <f t="shared" ref="BI20" si="27">SUM(BI19:BJ19)</f>
        <v>0</v>
      </c>
      <c r="BJ20" s="288"/>
      <c r="BK20" s="288">
        <f t="shared" ref="BK20" si="28">SUM(BK19:BL19)</f>
        <v>0</v>
      </c>
      <c r="BL20" s="288"/>
      <c r="BM20" s="288">
        <f t="shared" ref="BM20" si="29">SUM(BM19:BN19)</f>
        <v>552</v>
      </c>
      <c r="BN20" s="288"/>
      <c r="BO20" s="288">
        <f t="shared" ref="BO20" si="30">SUM(BO19:BP19)</f>
        <v>0</v>
      </c>
      <c r="BP20" s="288"/>
      <c r="BQ20" s="288">
        <f t="shared" ref="BQ20" si="31">SUM(BQ19:BR19)</f>
        <v>340</v>
      </c>
      <c r="BR20" s="288"/>
      <c r="BS20" s="288">
        <f t="shared" ref="BS20" si="32">SUM(BS19:BT19)</f>
        <v>0</v>
      </c>
      <c r="BT20" s="288"/>
      <c r="BU20" s="288">
        <f t="shared" ref="BU20" si="33">SUM(BU19:BV19)</f>
        <v>2656</v>
      </c>
      <c r="BV20" s="288"/>
      <c r="BW20" s="288">
        <f t="shared" ref="BW20" si="34">SUM(BW19:BX19)</f>
        <v>2245</v>
      </c>
      <c r="BX20" s="288"/>
      <c r="BY20" s="288">
        <f t="shared" ref="BY20" si="35">SUM(BY19:BZ19)</f>
        <v>0</v>
      </c>
      <c r="BZ20" s="288"/>
      <c r="CA20" s="288">
        <f t="shared" ref="CA20" si="36">SUM(CA19:CB19)</f>
        <v>1687</v>
      </c>
      <c r="CB20" s="288"/>
      <c r="CC20" s="288">
        <f t="shared" ref="CC20" si="37">SUM(CC19:CD19)</f>
        <v>0</v>
      </c>
      <c r="CD20" s="288"/>
      <c r="CE20" s="288">
        <f t="shared" ref="CE20" si="38">SUM(CE19:CF19)</f>
        <v>1703</v>
      </c>
      <c r="CF20" s="288"/>
      <c r="CG20" s="288">
        <f t="shared" ref="CG20" si="39">SUM(CG19:CH19)</f>
        <v>0</v>
      </c>
      <c r="CH20" s="288"/>
      <c r="CI20" s="288">
        <f t="shared" ref="CI20" si="40">SUM(CI19:CJ19)</f>
        <v>1274</v>
      </c>
      <c r="CJ20" s="288"/>
      <c r="CK20" s="288">
        <f t="shared" ref="CK20" si="41">SUM(CK19:CL19)</f>
        <v>0</v>
      </c>
      <c r="CL20" s="288"/>
      <c r="CM20" s="288">
        <f t="shared" ref="CM20" si="42">SUM(CM19:CN19)</f>
        <v>1230</v>
      </c>
      <c r="CN20" s="288"/>
      <c r="CO20" s="288">
        <f t="shared" ref="CO20" si="43">SUM(CO19:CP19)</f>
        <v>0</v>
      </c>
      <c r="CP20" s="288"/>
      <c r="CQ20" s="288">
        <f t="shared" ref="CQ20" si="44">SUM(CQ19:CR19)</f>
        <v>0</v>
      </c>
      <c r="CR20" s="288"/>
      <c r="CS20" s="288">
        <f t="shared" ref="CS20" si="45">SUM(CS19:CT19)</f>
        <v>1790</v>
      </c>
      <c r="CT20" s="288"/>
      <c r="CU20" s="288">
        <f t="shared" ref="CU20" si="46">SUM(CU19:CV19)</f>
        <v>0</v>
      </c>
      <c r="CV20" s="288"/>
      <c r="CW20" s="288">
        <f t="shared" ref="CW20" si="47">SUM(CW19:CX19)</f>
        <v>1510</v>
      </c>
      <c r="CX20" s="288"/>
      <c r="CY20" s="288">
        <f t="shared" ref="CY20" si="48">SUM(CY19:CZ19)</f>
        <v>0</v>
      </c>
      <c r="CZ20" s="288"/>
      <c r="DA20" s="288">
        <f t="shared" ref="DA20" si="49">SUM(DA19:DB19)</f>
        <v>0</v>
      </c>
      <c r="DB20" s="288"/>
      <c r="DC20" s="288">
        <f t="shared" ref="DC20" si="50">SUM(DC19:DD19)</f>
        <v>0</v>
      </c>
      <c r="DD20" s="288"/>
      <c r="DE20" s="288">
        <f t="shared" ref="DE20" si="51">SUM(DE19:DF19)</f>
        <v>1093</v>
      </c>
      <c r="DF20" s="288"/>
      <c r="DG20" s="288">
        <f t="shared" ref="DG20" si="52">SUM(DG19:DH19)</f>
        <v>0</v>
      </c>
      <c r="DH20" s="288"/>
    </row>
    <row r="21" spans="1:112" s="49" customFormat="1" ht="15.75" customHeight="1" x14ac:dyDescent="0.2">
      <c r="A21" s="50"/>
      <c r="B21" s="48"/>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48"/>
      <c r="AL21" s="48"/>
      <c r="AM21" s="48"/>
      <c r="AN21" s="48"/>
      <c r="AO21" s="48"/>
      <c r="AP21" s="48"/>
      <c r="AQ21" s="48"/>
      <c r="AR21" s="48"/>
      <c r="AS21" s="48"/>
      <c r="AT21" s="48"/>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row>
    <row r="22" spans="1:112" ht="15.75" customHeight="1" x14ac:dyDescent="0.2">
      <c r="A22" s="8"/>
      <c r="B22" s="11"/>
      <c r="C22" s="8"/>
      <c r="D22" s="8"/>
      <c r="E22" s="8"/>
      <c r="F22" s="8"/>
      <c r="G22" s="8"/>
      <c r="H22" s="8"/>
      <c r="I22" s="38" t="s">
        <v>129</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row>
    <row r="23" spans="1:112" ht="15.75" customHeight="1" x14ac:dyDescent="0.2">
      <c r="A23" s="8"/>
      <c r="B23" s="11"/>
      <c r="C23" s="8"/>
      <c r="D23" s="8"/>
      <c r="E23" s="8"/>
      <c r="F23" s="8"/>
      <c r="G23" s="8"/>
      <c r="H23" s="8"/>
      <c r="I23" s="8">
        <f>COUNT(I5:I16)</f>
        <v>0</v>
      </c>
      <c r="J23" s="255">
        <f t="shared" ref="J23:BU23" si="53">COUNT(J5:J16)</f>
        <v>0</v>
      </c>
      <c r="K23" s="255">
        <f t="shared" si="53"/>
        <v>0</v>
      </c>
      <c r="L23" s="255">
        <f t="shared" si="53"/>
        <v>0</v>
      </c>
      <c r="M23" s="255">
        <f t="shared" si="53"/>
        <v>0</v>
      </c>
      <c r="N23" s="255">
        <f t="shared" si="53"/>
        <v>0</v>
      </c>
      <c r="O23" s="255">
        <f t="shared" si="53"/>
        <v>0</v>
      </c>
      <c r="P23" s="255">
        <f t="shared" si="53"/>
        <v>0</v>
      </c>
      <c r="Q23" s="255">
        <f t="shared" si="53"/>
        <v>0</v>
      </c>
      <c r="R23" s="255">
        <f t="shared" si="53"/>
        <v>0</v>
      </c>
      <c r="S23" s="255">
        <f t="shared" si="53"/>
        <v>0</v>
      </c>
      <c r="T23" s="255">
        <f t="shared" si="53"/>
        <v>0</v>
      </c>
      <c r="U23" s="255">
        <f t="shared" si="53"/>
        <v>0</v>
      </c>
      <c r="V23" s="255">
        <f t="shared" si="53"/>
        <v>0</v>
      </c>
      <c r="W23" s="255">
        <f t="shared" si="53"/>
        <v>0</v>
      </c>
      <c r="X23" s="255">
        <f t="shared" si="53"/>
        <v>0</v>
      </c>
      <c r="Y23" s="255">
        <f t="shared" si="53"/>
        <v>0</v>
      </c>
      <c r="Z23" s="255">
        <f t="shared" si="53"/>
        <v>0</v>
      </c>
      <c r="AA23" s="255">
        <f t="shared" si="53"/>
        <v>0</v>
      </c>
      <c r="AB23" s="255">
        <f t="shared" si="53"/>
        <v>0</v>
      </c>
      <c r="AC23" s="255">
        <f t="shared" si="53"/>
        <v>0</v>
      </c>
      <c r="AD23" s="255">
        <f t="shared" si="53"/>
        <v>0</v>
      </c>
      <c r="AE23" s="255">
        <f t="shared" si="53"/>
        <v>0</v>
      </c>
      <c r="AF23" s="255">
        <f t="shared" si="53"/>
        <v>0</v>
      </c>
      <c r="AG23" s="255">
        <f t="shared" si="53"/>
        <v>0</v>
      </c>
      <c r="AH23" s="255">
        <f t="shared" si="53"/>
        <v>0</v>
      </c>
      <c r="AI23" s="255">
        <f t="shared" si="53"/>
        <v>0</v>
      </c>
      <c r="AJ23" s="255">
        <f t="shared" si="53"/>
        <v>0</v>
      </c>
      <c r="AK23" s="255">
        <f t="shared" si="53"/>
        <v>0</v>
      </c>
      <c r="AL23" s="255">
        <f t="shared" si="53"/>
        <v>0</v>
      </c>
      <c r="AM23" s="255">
        <f t="shared" si="53"/>
        <v>0</v>
      </c>
      <c r="AN23" s="255">
        <f t="shared" si="53"/>
        <v>0</v>
      </c>
      <c r="AO23" s="255">
        <f t="shared" si="53"/>
        <v>0</v>
      </c>
      <c r="AP23" s="255">
        <f t="shared" si="53"/>
        <v>0</v>
      </c>
      <c r="AQ23" s="255">
        <f t="shared" si="53"/>
        <v>0</v>
      </c>
      <c r="AR23" s="255">
        <f t="shared" si="53"/>
        <v>0</v>
      </c>
      <c r="AS23" s="255">
        <f t="shared" si="53"/>
        <v>0</v>
      </c>
      <c r="AT23" s="255">
        <f t="shared" si="53"/>
        <v>0</v>
      </c>
      <c r="AU23" s="255">
        <f t="shared" si="53"/>
        <v>0</v>
      </c>
      <c r="AV23" s="255">
        <f t="shared" si="53"/>
        <v>0</v>
      </c>
      <c r="AW23" s="255">
        <f t="shared" si="53"/>
        <v>0</v>
      </c>
      <c r="AX23" s="255">
        <f t="shared" si="53"/>
        <v>0</v>
      </c>
      <c r="AY23" s="255">
        <f t="shared" si="53"/>
        <v>0</v>
      </c>
      <c r="AZ23" s="255">
        <f t="shared" si="53"/>
        <v>0</v>
      </c>
      <c r="BA23" s="255">
        <f t="shared" si="53"/>
        <v>0</v>
      </c>
      <c r="BB23" s="255">
        <f t="shared" si="53"/>
        <v>0</v>
      </c>
      <c r="BC23" s="255">
        <f t="shared" si="53"/>
        <v>0</v>
      </c>
      <c r="BD23" s="255">
        <f t="shared" si="53"/>
        <v>0</v>
      </c>
      <c r="BE23" s="255">
        <f t="shared" si="53"/>
        <v>0</v>
      </c>
      <c r="BF23" s="255">
        <f t="shared" si="53"/>
        <v>0</v>
      </c>
      <c r="BG23" s="255">
        <f t="shared" si="53"/>
        <v>0</v>
      </c>
      <c r="BH23" s="255">
        <f t="shared" si="53"/>
        <v>0</v>
      </c>
      <c r="BI23" s="255">
        <f t="shared" si="53"/>
        <v>0</v>
      </c>
      <c r="BJ23" s="255">
        <f t="shared" si="53"/>
        <v>0</v>
      </c>
      <c r="BK23" s="255">
        <f t="shared" si="53"/>
        <v>0</v>
      </c>
      <c r="BL23" s="255">
        <f t="shared" si="53"/>
        <v>0</v>
      </c>
      <c r="BM23" s="255">
        <f t="shared" si="53"/>
        <v>12</v>
      </c>
      <c r="BN23" s="255">
        <f t="shared" si="53"/>
        <v>12</v>
      </c>
      <c r="BO23" s="255">
        <f t="shared" si="53"/>
        <v>0</v>
      </c>
      <c r="BP23" s="255">
        <f t="shared" si="53"/>
        <v>0</v>
      </c>
      <c r="BQ23" s="255">
        <f t="shared" si="53"/>
        <v>12</v>
      </c>
      <c r="BR23" s="255">
        <f t="shared" si="53"/>
        <v>12</v>
      </c>
      <c r="BS23" s="255">
        <f t="shared" si="53"/>
        <v>0</v>
      </c>
      <c r="BT23" s="255">
        <f t="shared" si="53"/>
        <v>0</v>
      </c>
      <c r="BU23" s="255">
        <f t="shared" si="53"/>
        <v>12</v>
      </c>
      <c r="BV23" s="255">
        <f t="shared" ref="BV23:DH23" si="54">COUNT(BV5:BV16)</f>
        <v>12</v>
      </c>
      <c r="BW23" s="255">
        <f t="shared" si="54"/>
        <v>12</v>
      </c>
      <c r="BX23" s="255">
        <f t="shared" si="54"/>
        <v>12</v>
      </c>
      <c r="BY23" s="255">
        <f t="shared" si="54"/>
        <v>0</v>
      </c>
      <c r="BZ23" s="255">
        <f t="shared" si="54"/>
        <v>0</v>
      </c>
      <c r="CA23" s="255">
        <f t="shared" si="54"/>
        <v>12</v>
      </c>
      <c r="CB23" s="255">
        <f t="shared" si="54"/>
        <v>12</v>
      </c>
      <c r="CC23" s="255">
        <f t="shared" si="54"/>
        <v>0</v>
      </c>
      <c r="CD23" s="255">
        <f t="shared" si="54"/>
        <v>0</v>
      </c>
      <c r="CE23" s="255">
        <f t="shared" si="54"/>
        <v>12</v>
      </c>
      <c r="CF23" s="255">
        <f t="shared" si="54"/>
        <v>12</v>
      </c>
      <c r="CG23" s="255">
        <f t="shared" si="54"/>
        <v>0</v>
      </c>
      <c r="CH23" s="255">
        <f t="shared" si="54"/>
        <v>0</v>
      </c>
      <c r="CI23" s="255">
        <f t="shared" si="54"/>
        <v>9</v>
      </c>
      <c r="CJ23" s="255">
        <f t="shared" si="54"/>
        <v>9</v>
      </c>
      <c r="CK23" s="255">
        <f t="shared" si="54"/>
        <v>0</v>
      </c>
      <c r="CL23" s="255">
        <f t="shared" si="54"/>
        <v>0</v>
      </c>
      <c r="CM23" s="255">
        <f t="shared" si="54"/>
        <v>8</v>
      </c>
      <c r="CN23" s="255">
        <f t="shared" si="54"/>
        <v>8</v>
      </c>
      <c r="CO23" s="255">
        <f t="shared" si="54"/>
        <v>0</v>
      </c>
      <c r="CP23" s="255">
        <f t="shared" si="54"/>
        <v>0</v>
      </c>
      <c r="CQ23" s="255">
        <f t="shared" si="54"/>
        <v>0</v>
      </c>
      <c r="CR23" s="255">
        <f t="shared" si="54"/>
        <v>0</v>
      </c>
      <c r="CS23" s="255">
        <f t="shared" si="54"/>
        <v>8</v>
      </c>
      <c r="CT23" s="255">
        <f t="shared" si="54"/>
        <v>8</v>
      </c>
      <c r="CU23" s="255">
        <f t="shared" si="54"/>
        <v>0</v>
      </c>
      <c r="CV23" s="255">
        <f t="shared" si="54"/>
        <v>0</v>
      </c>
      <c r="CW23" s="255">
        <f t="shared" si="54"/>
        <v>8</v>
      </c>
      <c r="CX23" s="255">
        <f t="shared" si="54"/>
        <v>8</v>
      </c>
      <c r="CY23" s="255">
        <f t="shared" si="54"/>
        <v>0</v>
      </c>
      <c r="CZ23" s="255">
        <f t="shared" si="54"/>
        <v>0</v>
      </c>
      <c r="DA23" s="255">
        <f t="shared" si="54"/>
        <v>0</v>
      </c>
      <c r="DB23" s="255">
        <f t="shared" si="54"/>
        <v>0</v>
      </c>
      <c r="DC23" s="255">
        <f t="shared" si="54"/>
        <v>0</v>
      </c>
      <c r="DD23" s="255">
        <f t="shared" si="54"/>
        <v>0</v>
      </c>
      <c r="DE23" s="255">
        <f t="shared" si="54"/>
        <v>7</v>
      </c>
      <c r="DF23" s="255">
        <f t="shared" si="54"/>
        <v>7</v>
      </c>
      <c r="DG23" s="255">
        <f t="shared" si="54"/>
        <v>0</v>
      </c>
      <c r="DH23" s="255">
        <f t="shared" si="54"/>
        <v>0</v>
      </c>
    </row>
    <row r="24" spans="1:112" ht="15.75" customHeight="1" x14ac:dyDescent="0.2">
      <c r="A24" s="8"/>
      <c r="B24" s="11"/>
      <c r="C24" s="8"/>
      <c r="D24" s="8"/>
      <c r="E24" s="8"/>
      <c r="F24" s="8"/>
      <c r="G24" s="8"/>
      <c r="H24" s="8"/>
      <c r="I24" s="288">
        <f>MAX(I23:J23)</f>
        <v>0</v>
      </c>
      <c r="J24" s="288"/>
      <c r="K24" s="288">
        <f t="shared" ref="K24" si="55">MAX(K23:L23)</f>
        <v>0</v>
      </c>
      <c r="L24" s="288"/>
      <c r="M24" s="288">
        <f t="shared" ref="M24" si="56">MAX(M23:N23)</f>
        <v>0</v>
      </c>
      <c r="N24" s="288"/>
      <c r="O24" s="288">
        <f t="shared" ref="O24" si="57">MAX(O23:P23)</f>
        <v>0</v>
      </c>
      <c r="P24" s="288"/>
      <c r="Q24" s="288">
        <f t="shared" ref="Q24" si="58">MAX(Q23:R23)</f>
        <v>0</v>
      </c>
      <c r="R24" s="288"/>
      <c r="S24" s="288">
        <f t="shared" ref="S24" si="59">MAX(S23:T23)</f>
        <v>0</v>
      </c>
      <c r="T24" s="288"/>
      <c r="U24" s="288">
        <f t="shared" ref="U24" si="60">MAX(U23:V23)</f>
        <v>0</v>
      </c>
      <c r="V24" s="288"/>
      <c r="W24" s="288">
        <f t="shared" ref="W24" si="61">MAX(W23:X23)</f>
        <v>0</v>
      </c>
      <c r="X24" s="288"/>
      <c r="Y24" s="288">
        <f t="shared" ref="Y24" si="62">MAX(Y23:Z23)</f>
        <v>0</v>
      </c>
      <c r="Z24" s="288"/>
      <c r="AA24" s="288">
        <f t="shared" ref="AA24" si="63">MAX(AA23:AB23)</f>
        <v>0</v>
      </c>
      <c r="AB24" s="288"/>
      <c r="AC24" s="288">
        <f t="shared" ref="AC24" si="64">MAX(AC23:AD23)</f>
        <v>0</v>
      </c>
      <c r="AD24" s="288"/>
      <c r="AE24" s="288">
        <f t="shared" ref="AE24" si="65">MAX(AE23:AF23)</f>
        <v>0</v>
      </c>
      <c r="AF24" s="288"/>
      <c r="AG24" s="288">
        <f t="shared" ref="AG24" si="66">MAX(AG23:AH23)</f>
        <v>0</v>
      </c>
      <c r="AH24" s="288"/>
      <c r="AI24" s="288">
        <f t="shared" ref="AI24" si="67">MAX(AI23:AJ23)</f>
        <v>0</v>
      </c>
      <c r="AJ24" s="288"/>
      <c r="AK24" s="288">
        <f t="shared" ref="AK24" si="68">MAX(AK23:AL23)</f>
        <v>0</v>
      </c>
      <c r="AL24" s="288"/>
      <c r="AM24" s="288">
        <f t="shared" ref="AM24" si="69">MAX(AM23:AN23)</f>
        <v>0</v>
      </c>
      <c r="AN24" s="288"/>
      <c r="AO24" s="288">
        <f t="shared" ref="AO24" si="70">MAX(AO23:AP23)</f>
        <v>0</v>
      </c>
      <c r="AP24" s="288"/>
      <c r="AQ24" s="288">
        <f t="shared" ref="AQ24" si="71">MAX(AQ23:AR23)</f>
        <v>0</v>
      </c>
      <c r="AR24" s="288"/>
      <c r="AS24" s="288">
        <f t="shared" ref="AS24" si="72">MAX(AS23:AT23)</f>
        <v>0</v>
      </c>
      <c r="AT24" s="288"/>
      <c r="AU24" s="288">
        <f t="shared" ref="AU24" si="73">MAX(AU23:AV23)</f>
        <v>0</v>
      </c>
      <c r="AV24" s="288"/>
      <c r="AW24" s="288">
        <f t="shared" ref="AW24" si="74">MAX(AW23:AX23)</f>
        <v>0</v>
      </c>
      <c r="AX24" s="288"/>
      <c r="AY24" s="288">
        <f t="shared" ref="AY24" si="75">MAX(AY23:AZ23)</f>
        <v>0</v>
      </c>
      <c r="AZ24" s="288"/>
      <c r="BA24" s="288">
        <f t="shared" ref="BA24" si="76">MAX(BA23:BB23)</f>
        <v>0</v>
      </c>
      <c r="BB24" s="288"/>
      <c r="BC24" s="288">
        <f t="shared" ref="BC24" si="77">MAX(BC23:BD23)</f>
        <v>0</v>
      </c>
      <c r="BD24" s="288"/>
      <c r="BE24" s="288">
        <f t="shared" ref="BE24" si="78">MAX(BE23:BF23)</f>
        <v>0</v>
      </c>
      <c r="BF24" s="288"/>
      <c r="BG24" s="288">
        <f t="shared" ref="BG24" si="79">MAX(BG23:BH23)</f>
        <v>0</v>
      </c>
      <c r="BH24" s="288"/>
      <c r="BI24" s="288">
        <f t="shared" ref="BI24" si="80">MAX(BI23:BJ23)</f>
        <v>0</v>
      </c>
      <c r="BJ24" s="288"/>
      <c r="BK24" s="288">
        <f t="shared" ref="BK24" si="81">MAX(BK23:BL23)</f>
        <v>0</v>
      </c>
      <c r="BL24" s="288"/>
      <c r="BM24" s="288">
        <f t="shared" ref="BM24" si="82">MAX(BM23:BN23)</f>
        <v>12</v>
      </c>
      <c r="BN24" s="288"/>
      <c r="BO24" s="288">
        <f t="shared" ref="BO24" si="83">MAX(BO23:BP23)</f>
        <v>0</v>
      </c>
      <c r="BP24" s="288"/>
      <c r="BQ24" s="288">
        <f t="shared" ref="BQ24" si="84">MAX(BQ23:BR23)</f>
        <v>12</v>
      </c>
      <c r="BR24" s="288"/>
      <c r="BS24" s="288">
        <f t="shared" ref="BS24" si="85">MAX(BS23:BT23)</f>
        <v>0</v>
      </c>
      <c r="BT24" s="288"/>
      <c r="BU24" s="288">
        <f t="shared" ref="BU24" si="86">MAX(BU23:BV23)</f>
        <v>12</v>
      </c>
      <c r="BV24" s="288"/>
      <c r="BW24" s="288">
        <f t="shared" ref="BW24" si="87">MAX(BW23:BX23)</f>
        <v>12</v>
      </c>
      <c r="BX24" s="288"/>
      <c r="BY24" s="288">
        <f t="shared" ref="BY24" si="88">MAX(BY23:BZ23)</f>
        <v>0</v>
      </c>
      <c r="BZ24" s="288"/>
      <c r="CA24" s="288">
        <f t="shared" ref="CA24" si="89">MAX(CA23:CB23)</f>
        <v>12</v>
      </c>
      <c r="CB24" s="288"/>
      <c r="CC24" s="288">
        <f t="shared" ref="CC24" si="90">MAX(CC23:CD23)</f>
        <v>0</v>
      </c>
      <c r="CD24" s="288"/>
      <c r="CE24" s="288">
        <f t="shared" ref="CE24" si="91">MAX(CE23:CF23)</f>
        <v>12</v>
      </c>
      <c r="CF24" s="288"/>
      <c r="CG24" s="288">
        <f t="shared" ref="CG24" si="92">MAX(CG23:CH23)</f>
        <v>0</v>
      </c>
      <c r="CH24" s="288"/>
      <c r="CI24" s="288">
        <f t="shared" ref="CI24" si="93">MAX(CI23:CJ23)</f>
        <v>9</v>
      </c>
      <c r="CJ24" s="288"/>
      <c r="CK24" s="288">
        <f t="shared" ref="CK24" si="94">MAX(CK23:CL23)</f>
        <v>0</v>
      </c>
      <c r="CL24" s="288"/>
      <c r="CM24" s="288">
        <f t="shared" ref="CM24" si="95">MAX(CM23:CN23)</f>
        <v>8</v>
      </c>
      <c r="CN24" s="288"/>
      <c r="CO24" s="288">
        <f t="shared" ref="CO24" si="96">MAX(CO23:CP23)</f>
        <v>0</v>
      </c>
      <c r="CP24" s="288"/>
      <c r="CQ24" s="288">
        <f t="shared" ref="CQ24" si="97">MAX(CQ23:CR23)</f>
        <v>0</v>
      </c>
      <c r="CR24" s="288"/>
      <c r="CS24" s="288">
        <f t="shared" ref="CS24" si="98">MAX(CS23:CT23)</f>
        <v>8</v>
      </c>
      <c r="CT24" s="288"/>
      <c r="CU24" s="288">
        <f t="shared" ref="CU24" si="99">MAX(CU23:CV23)</f>
        <v>0</v>
      </c>
      <c r="CV24" s="288"/>
      <c r="CW24" s="288">
        <f t="shared" ref="CW24" si="100">MAX(CW23:CX23)</f>
        <v>8</v>
      </c>
      <c r="CX24" s="288"/>
      <c r="CY24" s="288">
        <f t="shared" ref="CY24" si="101">MAX(CY23:CZ23)</f>
        <v>0</v>
      </c>
      <c r="CZ24" s="288"/>
      <c r="DA24" s="288">
        <f t="shared" ref="DA24" si="102">MAX(DA23:DB23)</f>
        <v>0</v>
      </c>
      <c r="DB24" s="288"/>
      <c r="DC24" s="288">
        <f t="shared" ref="DC24" si="103">MAX(DC23:DD23)</f>
        <v>0</v>
      </c>
      <c r="DD24" s="288"/>
      <c r="DE24" s="288">
        <f t="shared" ref="DE24" si="104">MAX(DE23:DF23)</f>
        <v>7</v>
      </c>
      <c r="DF24" s="288"/>
      <c r="DG24" s="288">
        <f t="shared" ref="DG24" si="105">MAX(DG23:DH23)</f>
        <v>0</v>
      </c>
      <c r="DH24" s="288"/>
    </row>
    <row r="25" spans="1:112" ht="15.75" customHeight="1" x14ac:dyDescent="0.2">
      <c r="A25" s="8"/>
      <c r="B25" s="11"/>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row>
    <row r="26" spans="1:112" ht="15.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row>
    <row r="27" spans="1:112" ht="15.75" customHeight="1" x14ac:dyDescent="0.2">
      <c r="A27" s="8"/>
      <c r="B27" s="8"/>
      <c r="C27" s="8"/>
      <c r="D27" s="8"/>
      <c r="E27" s="8"/>
      <c r="F27" s="8"/>
      <c r="G27" s="8"/>
      <c r="H27" s="8"/>
      <c r="I27" s="46" t="s">
        <v>227</v>
      </c>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row>
    <row r="28" spans="1:112" ht="15.75" customHeight="1" x14ac:dyDescent="0.2">
      <c r="A28" s="8"/>
      <c r="B28" s="8"/>
      <c r="C28" s="8"/>
      <c r="D28" s="8"/>
      <c r="E28" s="8"/>
      <c r="F28" s="8"/>
      <c r="G28" s="8"/>
      <c r="H28" s="8"/>
      <c r="I28" s="285" t="s">
        <v>134</v>
      </c>
      <c r="J28" s="285"/>
      <c r="K28" s="285"/>
      <c r="L28" s="285"/>
      <c r="M28" s="47">
        <v>1</v>
      </c>
      <c r="N28" s="47">
        <v>2</v>
      </c>
      <c r="O28" s="47">
        <v>3</v>
      </c>
      <c r="P28" s="47">
        <v>4</v>
      </c>
      <c r="Q28" s="47">
        <v>5</v>
      </c>
      <c r="R28" s="47">
        <v>6</v>
      </c>
      <c r="S28" s="47">
        <v>7</v>
      </c>
      <c r="T28" s="47">
        <v>8</v>
      </c>
      <c r="U28" s="47">
        <v>9</v>
      </c>
      <c r="V28" s="47">
        <v>10</v>
      </c>
      <c r="W28" s="47">
        <v>11</v>
      </c>
      <c r="X28" s="47">
        <v>12</v>
      </c>
      <c r="Y28" s="47">
        <v>13</v>
      </c>
      <c r="Z28" s="47">
        <v>14</v>
      </c>
      <c r="AA28" s="47">
        <v>15</v>
      </c>
      <c r="AB28" s="47">
        <v>16</v>
      </c>
      <c r="AC28" s="47">
        <v>17</v>
      </c>
      <c r="AD28" s="47">
        <v>18</v>
      </c>
      <c r="AE28" s="47">
        <v>19</v>
      </c>
      <c r="AF28" s="47">
        <v>20</v>
      </c>
      <c r="AG28" s="47">
        <v>21</v>
      </c>
      <c r="AH28" s="47">
        <v>22</v>
      </c>
      <c r="AI28" s="47">
        <v>23</v>
      </c>
      <c r="AJ28" s="47">
        <v>24</v>
      </c>
      <c r="AK28" s="47">
        <v>25</v>
      </c>
      <c r="AL28" s="47">
        <v>26</v>
      </c>
      <c r="AM28" s="47">
        <v>27</v>
      </c>
      <c r="AN28" s="47">
        <v>28</v>
      </c>
      <c r="AO28" s="47">
        <v>29</v>
      </c>
      <c r="AP28" s="47">
        <v>30</v>
      </c>
      <c r="AQ28" s="47">
        <v>31</v>
      </c>
      <c r="AR28" s="47">
        <v>32</v>
      </c>
      <c r="AS28" s="47">
        <v>33</v>
      </c>
      <c r="AT28" s="47">
        <v>34</v>
      </c>
      <c r="AU28" s="47">
        <v>35</v>
      </c>
      <c r="AV28" s="47">
        <v>36</v>
      </c>
      <c r="AW28" s="47">
        <v>37</v>
      </c>
      <c r="AX28" s="47">
        <v>38</v>
      </c>
      <c r="AY28" s="47">
        <v>39</v>
      </c>
      <c r="AZ28" s="47">
        <v>40</v>
      </c>
      <c r="BA28" s="47">
        <v>41</v>
      </c>
      <c r="BB28" s="47">
        <v>42</v>
      </c>
      <c r="BC28" s="47">
        <v>43</v>
      </c>
      <c r="BD28" s="47">
        <v>44</v>
      </c>
      <c r="BE28" s="47">
        <v>45</v>
      </c>
      <c r="BF28" s="47">
        <v>46</v>
      </c>
      <c r="BG28" s="47">
        <v>47</v>
      </c>
      <c r="BH28" s="47">
        <v>48</v>
      </c>
      <c r="BI28" s="47">
        <v>49</v>
      </c>
      <c r="BJ28" s="47">
        <v>50</v>
      </c>
      <c r="BK28" s="47">
        <v>51</v>
      </c>
      <c r="BL28" s="47">
        <v>52</v>
      </c>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row>
    <row r="29" spans="1:112" ht="15.75" customHeight="1" x14ac:dyDescent="0.2">
      <c r="A29" s="8"/>
      <c r="B29" s="8"/>
      <c r="C29" s="8"/>
      <c r="D29" s="8"/>
      <c r="E29" s="8"/>
      <c r="F29" s="8"/>
      <c r="G29" s="8"/>
      <c r="H29" s="8"/>
      <c r="I29" s="285" t="s">
        <v>135</v>
      </c>
      <c r="J29" s="285"/>
      <c r="K29" s="285"/>
      <c r="L29" s="285"/>
      <c r="M29" s="47">
        <f>I20</f>
        <v>0</v>
      </c>
      <c r="N29" s="47">
        <f>K20</f>
        <v>0</v>
      </c>
      <c r="O29" s="47">
        <f>M20</f>
        <v>0</v>
      </c>
      <c r="P29" s="47">
        <f>O20</f>
        <v>0</v>
      </c>
      <c r="Q29" s="47">
        <f>Q20</f>
        <v>0</v>
      </c>
      <c r="R29" s="47">
        <f>S20</f>
        <v>0</v>
      </c>
      <c r="S29" s="47">
        <f>U20</f>
        <v>0</v>
      </c>
      <c r="T29" s="47">
        <f>W20</f>
        <v>0</v>
      </c>
      <c r="U29" s="47">
        <f>Y20</f>
        <v>0</v>
      </c>
      <c r="V29" s="47">
        <f>AA20</f>
        <v>0</v>
      </c>
      <c r="W29" s="47">
        <f>AC20</f>
        <v>0</v>
      </c>
      <c r="X29" s="47">
        <f>AE20</f>
        <v>0</v>
      </c>
      <c r="Y29" s="47">
        <f>AG20</f>
        <v>0</v>
      </c>
      <c r="Z29" s="47">
        <f>AI20</f>
        <v>0</v>
      </c>
      <c r="AA29" s="47">
        <f>AK20</f>
        <v>0</v>
      </c>
      <c r="AB29" s="47">
        <f>AM20</f>
        <v>0</v>
      </c>
      <c r="AC29" s="47">
        <f>AO20</f>
        <v>0</v>
      </c>
      <c r="AD29" s="47">
        <f>AQ20</f>
        <v>0</v>
      </c>
      <c r="AE29" s="47">
        <f>AS20</f>
        <v>0</v>
      </c>
      <c r="AF29" s="47">
        <f>AU20</f>
        <v>0</v>
      </c>
      <c r="AG29" s="47">
        <f>AW20</f>
        <v>0</v>
      </c>
      <c r="AH29" s="47">
        <f>AY20</f>
        <v>0</v>
      </c>
      <c r="AI29" s="47">
        <f>BA20</f>
        <v>0</v>
      </c>
      <c r="AJ29" s="47">
        <f>BC20</f>
        <v>0</v>
      </c>
      <c r="AK29" s="47">
        <f>BE20</f>
        <v>0</v>
      </c>
      <c r="AL29" s="47">
        <f>BG20</f>
        <v>0</v>
      </c>
      <c r="AM29" s="47">
        <f>BI20</f>
        <v>0</v>
      </c>
      <c r="AN29" s="47">
        <f>BK20</f>
        <v>0</v>
      </c>
      <c r="AO29" s="47">
        <f>BM20</f>
        <v>552</v>
      </c>
      <c r="AP29" s="47">
        <f>BO20</f>
        <v>0</v>
      </c>
      <c r="AQ29" s="47">
        <f>BQ20</f>
        <v>340</v>
      </c>
      <c r="AR29" s="47">
        <f>BS20</f>
        <v>0</v>
      </c>
      <c r="AS29" s="47">
        <f>BU20</f>
        <v>2656</v>
      </c>
      <c r="AT29" s="47">
        <f>BW20</f>
        <v>2245</v>
      </c>
      <c r="AU29" s="47">
        <f>BY20</f>
        <v>0</v>
      </c>
      <c r="AV29" s="47">
        <f>CA20</f>
        <v>1687</v>
      </c>
      <c r="AW29" s="47">
        <f>CC20</f>
        <v>0</v>
      </c>
      <c r="AX29" s="47">
        <f>CE20</f>
        <v>1703</v>
      </c>
      <c r="AY29" s="47">
        <f>CG20</f>
        <v>0</v>
      </c>
      <c r="AZ29" s="47">
        <f>CI20</f>
        <v>1274</v>
      </c>
      <c r="BA29" s="47">
        <f>CK20</f>
        <v>0</v>
      </c>
      <c r="BB29" s="47">
        <f>CM20</f>
        <v>1230</v>
      </c>
      <c r="BC29" s="47">
        <f>CO20</f>
        <v>0</v>
      </c>
      <c r="BD29" s="47">
        <f>CQ20</f>
        <v>0</v>
      </c>
      <c r="BE29" s="47">
        <f>CS20</f>
        <v>1790</v>
      </c>
      <c r="BF29" s="47">
        <f>CU20</f>
        <v>0</v>
      </c>
      <c r="BG29" s="47">
        <f>CW20</f>
        <v>1510</v>
      </c>
      <c r="BH29" s="47">
        <f>CY20</f>
        <v>0</v>
      </c>
      <c r="BI29" s="47">
        <f>DA20</f>
        <v>0</v>
      </c>
      <c r="BJ29" s="47">
        <f>DC20</f>
        <v>0</v>
      </c>
      <c r="BK29" s="47">
        <f>DE20</f>
        <v>1093</v>
      </c>
      <c r="BL29" s="47">
        <f>DG20</f>
        <v>0</v>
      </c>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row>
    <row r="30" spans="1:112" ht="15.75" customHeight="1" x14ac:dyDescent="0.2">
      <c r="A30" s="8"/>
      <c r="B30" s="8"/>
      <c r="C30" s="8"/>
      <c r="D30" s="8"/>
      <c r="E30" s="8"/>
      <c r="F30" s="8"/>
      <c r="G30" s="8"/>
      <c r="H30" s="8"/>
      <c r="I30" s="285" t="s">
        <v>136</v>
      </c>
      <c r="J30" s="285"/>
      <c r="K30" s="285"/>
      <c r="L30" s="285"/>
      <c r="M30" s="47">
        <f>I24</f>
        <v>0</v>
      </c>
      <c r="N30" s="47">
        <f>K24</f>
        <v>0</v>
      </c>
      <c r="O30" s="47">
        <f>M24</f>
        <v>0</v>
      </c>
      <c r="P30" s="47">
        <f>O24</f>
        <v>0</v>
      </c>
      <c r="Q30" s="47">
        <f>Q24</f>
        <v>0</v>
      </c>
      <c r="R30" s="47">
        <f>S24</f>
        <v>0</v>
      </c>
      <c r="S30" s="47">
        <f>U24</f>
        <v>0</v>
      </c>
      <c r="T30" s="47">
        <f>W24</f>
        <v>0</v>
      </c>
      <c r="U30" s="47">
        <f>Y24</f>
        <v>0</v>
      </c>
      <c r="V30" s="47">
        <f>AA24</f>
        <v>0</v>
      </c>
      <c r="W30" s="47">
        <f>AC24</f>
        <v>0</v>
      </c>
      <c r="X30" s="47">
        <f>AE24</f>
        <v>0</v>
      </c>
      <c r="Y30" s="47">
        <f>AG24</f>
        <v>0</v>
      </c>
      <c r="Z30" s="47">
        <f>AI24</f>
        <v>0</v>
      </c>
      <c r="AA30" s="47">
        <f>AK24</f>
        <v>0</v>
      </c>
      <c r="AB30" s="47">
        <f>AM24</f>
        <v>0</v>
      </c>
      <c r="AC30" s="47">
        <f>AO24</f>
        <v>0</v>
      </c>
      <c r="AD30" s="47">
        <f>AQ24</f>
        <v>0</v>
      </c>
      <c r="AE30" s="47">
        <f>AS24</f>
        <v>0</v>
      </c>
      <c r="AF30" s="47">
        <f>AU24</f>
        <v>0</v>
      </c>
      <c r="AG30" s="47">
        <f>AW24</f>
        <v>0</v>
      </c>
      <c r="AH30" s="47">
        <f>AY24</f>
        <v>0</v>
      </c>
      <c r="AI30" s="47">
        <f>BA24</f>
        <v>0</v>
      </c>
      <c r="AJ30" s="47">
        <f>BC24</f>
        <v>0</v>
      </c>
      <c r="AK30" s="47">
        <f>BE24</f>
        <v>0</v>
      </c>
      <c r="AL30" s="47">
        <f>BG24</f>
        <v>0</v>
      </c>
      <c r="AM30" s="47">
        <f>BI24</f>
        <v>0</v>
      </c>
      <c r="AN30" s="47">
        <f>BK24</f>
        <v>0</v>
      </c>
      <c r="AO30" s="47">
        <f>BM24</f>
        <v>12</v>
      </c>
      <c r="AP30" s="47">
        <f>BO24</f>
        <v>0</v>
      </c>
      <c r="AQ30" s="47">
        <f>BQ24</f>
        <v>12</v>
      </c>
      <c r="AR30" s="47">
        <f>BS24</f>
        <v>0</v>
      </c>
      <c r="AS30" s="47">
        <f>BU24</f>
        <v>12</v>
      </c>
      <c r="AT30" s="47">
        <f>BW24</f>
        <v>12</v>
      </c>
      <c r="AU30" s="47">
        <f>BY24</f>
        <v>0</v>
      </c>
      <c r="AV30" s="47">
        <f>CA24</f>
        <v>12</v>
      </c>
      <c r="AW30" s="47">
        <f>CC24</f>
        <v>0</v>
      </c>
      <c r="AX30" s="47">
        <f>CE24</f>
        <v>12</v>
      </c>
      <c r="AY30" s="47">
        <f>CG24</f>
        <v>0</v>
      </c>
      <c r="AZ30" s="47">
        <f>CI24</f>
        <v>9</v>
      </c>
      <c r="BA30" s="47">
        <f>CK24</f>
        <v>0</v>
      </c>
      <c r="BB30" s="47">
        <f>CM24</f>
        <v>8</v>
      </c>
      <c r="BC30" s="47">
        <f>CO24</f>
        <v>0</v>
      </c>
      <c r="BD30" s="47">
        <f>CQ24</f>
        <v>0</v>
      </c>
      <c r="BE30" s="47">
        <f>CS24</f>
        <v>8</v>
      </c>
      <c r="BF30" s="47">
        <f>CU24</f>
        <v>0</v>
      </c>
      <c r="BG30" s="47">
        <f>CW24</f>
        <v>8</v>
      </c>
      <c r="BH30" s="47">
        <f>CY24</f>
        <v>0</v>
      </c>
      <c r="BI30" s="47">
        <f>DA24</f>
        <v>0</v>
      </c>
      <c r="BJ30" s="47">
        <f>DC24</f>
        <v>0</v>
      </c>
      <c r="BK30" s="47">
        <f>DE24</f>
        <v>7</v>
      </c>
      <c r="BL30" s="47">
        <f>DG24</f>
        <v>0</v>
      </c>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row>
    <row r="31" spans="1:112" ht="15.75"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row>
    <row r="32" spans="1:112" ht="15.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row>
    <row r="33" spans="1:112" ht="15.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row>
    <row r="34" spans="1:112" ht="15.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15.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15.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15.7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15.7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12.75"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12.75"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12.75"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12.75"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12.75"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sheetData>
  <mergeCells count="161">
    <mergeCell ref="AS20:AT20"/>
    <mergeCell ref="DE24:DF24"/>
    <mergeCell ref="DG24:DH24"/>
    <mergeCell ref="CU24:CV24"/>
    <mergeCell ref="CW24:CX24"/>
    <mergeCell ref="CY24:CZ24"/>
    <mergeCell ref="DA24:DB24"/>
    <mergeCell ref="DC24:DD24"/>
    <mergeCell ref="CK24:CL24"/>
    <mergeCell ref="CM24:CN24"/>
    <mergeCell ref="CO24:CP24"/>
    <mergeCell ref="CQ24:CR24"/>
    <mergeCell ref="CS24:CT24"/>
    <mergeCell ref="CA24:CB24"/>
    <mergeCell ref="CC24:CD24"/>
    <mergeCell ref="CE24:CF24"/>
    <mergeCell ref="CG24:CH24"/>
    <mergeCell ref="CI24:CJ24"/>
    <mergeCell ref="AU24:AV24"/>
    <mergeCell ref="BQ24:BR24"/>
    <mergeCell ref="BS24:BT24"/>
    <mergeCell ref="BU24:BV24"/>
    <mergeCell ref="BW24:BX24"/>
    <mergeCell ref="BY24:BZ24"/>
    <mergeCell ref="BO24:BP24"/>
    <mergeCell ref="AW24:AX24"/>
    <mergeCell ref="AY24:AZ24"/>
    <mergeCell ref="BA24:BB24"/>
    <mergeCell ref="BC24:BD24"/>
    <mergeCell ref="BE24:BF24"/>
    <mergeCell ref="I24:J24"/>
    <mergeCell ref="K24:L24"/>
    <mergeCell ref="M24:N24"/>
    <mergeCell ref="O24:P24"/>
    <mergeCell ref="Q24:R24"/>
    <mergeCell ref="AM24:AN24"/>
    <mergeCell ref="AO24:AP24"/>
    <mergeCell ref="AQ24:AR24"/>
    <mergeCell ref="AS24:AT24"/>
    <mergeCell ref="AC24:AD24"/>
    <mergeCell ref="AE24:AF24"/>
    <mergeCell ref="AG24:AH24"/>
    <mergeCell ref="AI24:AJ24"/>
    <mergeCell ref="AK24:AL24"/>
    <mergeCell ref="BI24:BJ24"/>
    <mergeCell ref="BK24:BL24"/>
    <mergeCell ref="BM24:BN24"/>
    <mergeCell ref="BG24:BH24"/>
    <mergeCell ref="O3:P3"/>
    <mergeCell ref="Q3:R3"/>
    <mergeCell ref="K3:L3"/>
    <mergeCell ref="M3:N3"/>
    <mergeCell ref="S24:T24"/>
    <mergeCell ref="U24:V24"/>
    <mergeCell ref="W24:X24"/>
    <mergeCell ref="Y24:Z24"/>
    <mergeCell ref="AA24:AB24"/>
    <mergeCell ref="AG3:AH3"/>
    <mergeCell ref="AO3:AP3"/>
    <mergeCell ref="AE3:AF3"/>
    <mergeCell ref="AK20:AL20"/>
    <mergeCell ref="AM20:AN20"/>
    <mergeCell ref="AO20:AP20"/>
    <mergeCell ref="AQ20:AR20"/>
    <mergeCell ref="U3:V3"/>
    <mergeCell ref="AM3:AN3"/>
    <mergeCell ref="AA20:AB20"/>
    <mergeCell ref="AC20:AD20"/>
    <mergeCell ref="AE20:AF20"/>
    <mergeCell ref="AG20:AH20"/>
    <mergeCell ref="AI20:AJ20"/>
    <mergeCell ref="DC3:DD3"/>
    <mergeCell ref="BO3:BP3"/>
    <mergeCell ref="I1:K1"/>
    <mergeCell ref="I2:K2"/>
    <mergeCell ref="I3:J3"/>
    <mergeCell ref="BG3:BH3"/>
    <mergeCell ref="S3:T3"/>
    <mergeCell ref="AW3:AX3"/>
    <mergeCell ref="BA3:BB3"/>
    <mergeCell ref="AY3:AZ3"/>
    <mergeCell ref="BC3:BD3"/>
    <mergeCell ref="BE3:BF3"/>
    <mergeCell ref="BK3:BL3"/>
    <mergeCell ref="BI3:BJ3"/>
    <mergeCell ref="AI3:AJ3"/>
    <mergeCell ref="AK3:AL3"/>
    <mergeCell ref="AS3:AT3"/>
    <mergeCell ref="BM3:BN3"/>
    <mergeCell ref="AU3:AV3"/>
    <mergeCell ref="W3:X3"/>
    <mergeCell ref="AQ3:AR3"/>
    <mergeCell ref="Y3:Z3"/>
    <mergeCell ref="AC3:AD3"/>
    <mergeCell ref="AA3:AB3"/>
    <mergeCell ref="I28:L28"/>
    <mergeCell ref="I29:L29"/>
    <mergeCell ref="I30:L30"/>
    <mergeCell ref="DG3:DH3"/>
    <mergeCell ref="CE3:CF3"/>
    <mergeCell ref="CG3:CH3"/>
    <mergeCell ref="CY3:CZ3"/>
    <mergeCell ref="CM3:CN3"/>
    <mergeCell ref="CI3:CJ3"/>
    <mergeCell ref="CK3:CL3"/>
    <mergeCell ref="CW3:CX3"/>
    <mergeCell ref="CO3:CP3"/>
    <mergeCell ref="CQ3:CR3"/>
    <mergeCell ref="CS3:CT3"/>
    <mergeCell ref="CU3:CV3"/>
    <mergeCell ref="BU3:BV3"/>
    <mergeCell ref="BW3:BX3"/>
    <mergeCell ref="BQ3:BR3"/>
    <mergeCell ref="BS3:BT3"/>
    <mergeCell ref="DA3:DB3"/>
    <mergeCell ref="CA3:CB3"/>
    <mergeCell ref="BY3:BZ3"/>
    <mergeCell ref="CC3:CD3"/>
    <mergeCell ref="DE3:DF3"/>
    <mergeCell ref="I20:J20"/>
    <mergeCell ref="K20:L20"/>
    <mergeCell ref="M20:N20"/>
    <mergeCell ref="O20:P20"/>
    <mergeCell ref="Q20:R20"/>
    <mergeCell ref="S20:T20"/>
    <mergeCell ref="U20:V20"/>
    <mergeCell ref="W20:X20"/>
    <mergeCell ref="Y20:Z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W20:CX20"/>
    <mergeCell ref="CY20:CZ20"/>
    <mergeCell ref="DA20:DB20"/>
    <mergeCell ref="DC20:DD20"/>
    <mergeCell ref="DE20:DF20"/>
    <mergeCell ref="DG20:DH20"/>
    <mergeCell ref="CE20:CF20"/>
    <mergeCell ref="CG20:CH20"/>
    <mergeCell ref="CI20:CJ20"/>
    <mergeCell ref="CK20:CL20"/>
    <mergeCell ref="CM20:CN20"/>
    <mergeCell ref="CO20:CP20"/>
    <mergeCell ref="CQ20:CR20"/>
    <mergeCell ref="CS20:CT20"/>
    <mergeCell ref="CU20:CV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0"/>
  <sheetViews>
    <sheetView workbookViewId="0">
      <pane xSplit="8" ySplit="4" topLeftCell="AM5" activePane="bottomRight" state="frozen"/>
      <selection pane="topRight" activeCell="J1" sqref="J1"/>
      <selection pane="bottomLeft" activeCell="A5" sqref="A5"/>
      <selection pane="bottomRight" activeCell="BL22" sqref="BL22"/>
    </sheetView>
  </sheetViews>
  <sheetFormatPr baseColWidth="10" defaultColWidth="14.42578125" defaultRowHeight="15.75" customHeight="1" x14ac:dyDescent="0.2"/>
  <cols>
    <col min="9" max="34" width="4.42578125" customWidth="1"/>
    <col min="35" max="35" width="4.7109375" customWidth="1"/>
    <col min="36" max="68" width="4.42578125" customWidth="1"/>
    <col min="69" max="69" width="6.42578125" customWidth="1"/>
    <col min="70" max="74" width="4.42578125" customWidth="1"/>
    <col min="75" max="75" width="6" customWidth="1"/>
    <col min="76" max="86" width="4.42578125" customWidth="1"/>
    <col min="87" max="87" width="5" customWidth="1"/>
    <col min="88" max="88" width="4.42578125" customWidth="1"/>
    <col min="89" max="89" width="5.42578125" customWidth="1"/>
    <col min="90" max="90" width="4.42578125" customWidth="1"/>
    <col min="91" max="91" width="5.7109375" customWidth="1"/>
    <col min="92" max="92" width="4.42578125" customWidth="1"/>
    <col min="93" max="93" width="6" customWidth="1"/>
    <col min="94" max="94" width="4.42578125" customWidth="1"/>
    <col min="95" max="95" width="5.7109375" customWidth="1"/>
    <col min="96" max="96" width="4.42578125" customWidth="1"/>
    <col min="97" max="97" width="5.7109375" customWidth="1"/>
    <col min="98" max="98" width="4.42578125" customWidth="1"/>
    <col min="99" max="99" width="5.140625" customWidth="1"/>
    <col min="100" max="100" width="4.42578125" customWidth="1"/>
    <col min="101" max="101" width="5.5703125" customWidth="1"/>
    <col min="102" max="102" width="4.42578125" customWidth="1"/>
    <col min="103" max="103" width="5.5703125" customWidth="1"/>
    <col min="104" max="112" width="4.42578125" customWidth="1"/>
  </cols>
  <sheetData>
    <row r="1" spans="1:112" ht="15.75" customHeight="1" x14ac:dyDescent="0.2">
      <c r="A1" s="5" t="s">
        <v>0</v>
      </c>
      <c r="B1" s="5" t="s">
        <v>1</v>
      </c>
      <c r="C1" s="5" t="s">
        <v>2</v>
      </c>
      <c r="D1" s="5" t="s">
        <v>4</v>
      </c>
      <c r="E1" s="7"/>
      <c r="F1" s="5" t="s">
        <v>5</v>
      </c>
      <c r="G1" s="5" t="s">
        <v>6</v>
      </c>
      <c r="H1" s="5" t="s">
        <v>7</v>
      </c>
      <c r="I1" s="286" t="s">
        <v>8</v>
      </c>
      <c r="J1" s="287"/>
      <c r="K1" s="28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row>
    <row r="2" spans="1:112" ht="15.75" customHeight="1" x14ac:dyDescent="0.2">
      <c r="A2" s="5" t="s">
        <v>9</v>
      </c>
      <c r="B2" s="5" t="s">
        <v>10</v>
      </c>
      <c r="C2" s="5" t="s">
        <v>11</v>
      </c>
      <c r="D2" s="9" t="s">
        <v>13</v>
      </c>
      <c r="E2" s="5" t="s">
        <v>14</v>
      </c>
      <c r="F2" s="5" t="s">
        <v>15</v>
      </c>
      <c r="G2" s="5" t="s">
        <v>16</v>
      </c>
      <c r="H2" s="5" t="s">
        <v>17</v>
      </c>
      <c r="I2" s="286" t="s">
        <v>18</v>
      </c>
      <c r="J2" s="287"/>
      <c r="K2" s="28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row>
    <row r="3" spans="1:112" ht="15.75" customHeight="1" x14ac:dyDescent="0.2">
      <c r="A3" s="8"/>
      <c r="B3" s="8"/>
      <c r="C3" s="8"/>
      <c r="D3" s="8"/>
      <c r="E3" s="8"/>
      <c r="F3" s="8"/>
      <c r="G3" s="8"/>
      <c r="H3" s="8"/>
      <c r="I3" s="288">
        <v>1</v>
      </c>
      <c r="J3" s="290"/>
      <c r="K3" s="288">
        <v>2</v>
      </c>
      <c r="L3" s="290"/>
      <c r="M3" s="288">
        <v>3</v>
      </c>
      <c r="N3" s="290"/>
      <c r="O3" s="288">
        <v>4</v>
      </c>
      <c r="P3" s="290"/>
      <c r="Q3" s="288">
        <v>5</v>
      </c>
      <c r="R3" s="290"/>
      <c r="S3" s="288">
        <v>6</v>
      </c>
      <c r="T3" s="290"/>
      <c r="U3" s="288">
        <v>7</v>
      </c>
      <c r="V3" s="290"/>
      <c r="W3" s="288">
        <v>8</v>
      </c>
      <c r="X3" s="290"/>
      <c r="Y3" s="288">
        <v>9</v>
      </c>
      <c r="Z3" s="290"/>
      <c r="AA3" s="288">
        <v>10</v>
      </c>
      <c r="AB3" s="290"/>
      <c r="AC3" s="288">
        <v>11</v>
      </c>
      <c r="AD3" s="290"/>
      <c r="AE3" s="288">
        <v>12</v>
      </c>
      <c r="AF3" s="290"/>
      <c r="AG3" s="288">
        <v>13</v>
      </c>
      <c r="AH3" s="290"/>
      <c r="AI3" s="288">
        <v>14</v>
      </c>
      <c r="AJ3" s="290"/>
      <c r="AK3" s="288">
        <v>15</v>
      </c>
      <c r="AL3" s="290"/>
      <c r="AM3" s="288">
        <v>16</v>
      </c>
      <c r="AN3" s="290"/>
      <c r="AO3" s="288">
        <v>17</v>
      </c>
      <c r="AP3" s="290"/>
      <c r="AQ3" s="288">
        <v>18</v>
      </c>
      <c r="AR3" s="290"/>
      <c r="AS3" s="288">
        <v>19</v>
      </c>
      <c r="AT3" s="290"/>
      <c r="AU3" s="288">
        <v>20</v>
      </c>
      <c r="AV3" s="290"/>
      <c r="AW3" s="288">
        <v>21</v>
      </c>
      <c r="AX3" s="290"/>
      <c r="AY3" s="288">
        <v>22</v>
      </c>
      <c r="AZ3" s="290"/>
      <c r="BA3" s="288">
        <v>23</v>
      </c>
      <c r="BB3" s="290"/>
      <c r="BC3" s="288">
        <v>24</v>
      </c>
      <c r="BD3" s="290"/>
      <c r="BE3" s="288">
        <v>25</v>
      </c>
      <c r="BF3" s="290"/>
      <c r="BG3" s="288">
        <v>26</v>
      </c>
      <c r="BH3" s="290"/>
      <c r="BI3" s="288">
        <v>27</v>
      </c>
      <c r="BJ3" s="290"/>
      <c r="BK3" s="288">
        <v>28</v>
      </c>
      <c r="BL3" s="290"/>
      <c r="BM3" s="288">
        <v>29</v>
      </c>
      <c r="BN3" s="290"/>
      <c r="BO3" s="288">
        <v>30</v>
      </c>
      <c r="BP3" s="290"/>
      <c r="BQ3" s="288">
        <v>31</v>
      </c>
      <c r="BR3" s="290"/>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A4" s="8"/>
      <c r="B4" s="8"/>
      <c r="C4" s="8"/>
      <c r="D4" s="8"/>
      <c r="E4" s="8"/>
      <c r="F4" s="8"/>
      <c r="G4" s="8"/>
      <c r="H4" s="8"/>
      <c r="I4" s="10" t="s">
        <v>19</v>
      </c>
      <c r="J4" s="10" t="s">
        <v>20</v>
      </c>
      <c r="K4" s="10" t="s">
        <v>19</v>
      </c>
      <c r="L4" s="10" t="s">
        <v>20</v>
      </c>
      <c r="M4" s="10" t="s">
        <v>19</v>
      </c>
      <c r="N4" s="10" t="s">
        <v>20</v>
      </c>
      <c r="O4" s="10" t="s">
        <v>19</v>
      </c>
      <c r="P4" s="10" t="s">
        <v>20</v>
      </c>
      <c r="Q4" s="10" t="s">
        <v>19</v>
      </c>
      <c r="R4" s="10" t="s">
        <v>20</v>
      </c>
      <c r="S4" s="10" t="s">
        <v>19</v>
      </c>
      <c r="T4" s="10" t="s">
        <v>20</v>
      </c>
      <c r="U4" s="10" t="s">
        <v>19</v>
      </c>
      <c r="V4" s="10" t="s">
        <v>20</v>
      </c>
      <c r="W4" s="10" t="s">
        <v>19</v>
      </c>
      <c r="X4" s="10" t="s">
        <v>20</v>
      </c>
      <c r="Y4" s="10" t="s">
        <v>19</v>
      </c>
      <c r="Z4" s="10" t="s">
        <v>20</v>
      </c>
      <c r="AA4" s="10" t="s">
        <v>19</v>
      </c>
      <c r="AB4" s="10" t="s">
        <v>20</v>
      </c>
      <c r="AC4" s="10" t="s">
        <v>19</v>
      </c>
      <c r="AD4" s="10" t="s">
        <v>20</v>
      </c>
      <c r="AE4" s="10" t="s">
        <v>19</v>
      </c>
      <c r="AF4" s="10" t="s">
        <v>20</v>
      </c>
      <c r="AG4" s="10" t="s">
        <v>19</v>
      </c>
      <c r="AH4" s="10" t="s">
        <v>20</v>
      </c>
      <c r="AI4" s="10" t="s">
        <v>19</v>
      </c>
      <c r="AJ4" s="10" t="s">
        <v>20</v>
      </c>
      <c r="AK4" s="10" t="s">
        <v>19</v>
      </c>
      <c r="AL4" s="10" t="s">
        <v>20</v>
      </c>
      <c r="AM4" s="10" t="s">
        <v>19</v>
      </c>
      <c r="AN4" s="10" t="s">
        <v>20</v>
      </c>
      <c r="AO4" s="10" t="s">
        <v>19</v>
      </c>
      <c r="AP4" s="10" t="s">
        <v>20</v>
      </c>
      <c r="AQ4" s="10" t="s">
        <v>19</v>
      </c>
      <c r="AR4" s="10" t="s">
        <v>20</v>
      </c>
      <c r="AS4" s="10" t="s">
        <v>19</v>
      </c>
      <c r="AT4" s="10" t="s">
        <v>20</v>
      </c>
      <c r="AU4" s="10" t="s">
        <v>19</v>
      </c>
      <c r="AV4" s="10" t="s">
        <v>20</v>
      </c>
      <c r="AW4" s="10" t="s">
        <v>19</v>
      </c>
      <c r="AX4" s="10" t="s">
        <v>20</v>
      </c>
      <c r="AY4" s="10" t="s">
        <v>19</v>
      </c>
      <c r="AZ4" s="10" t="s">
        <v>20</v>
      </c>
      <c r="BA4" s="10" t="s">
        <v>19</v>
      </c>
      <c r="BB4" s="10" t="s">
        <v>20</v>
      </c>
      <c r="BC4" s="10" t="s">
        <v>19</v>
      </c>
      <c r="BD4" s="10" t="s">
        <v>20</v>
      </c>
      <c r="BE4" s="10" t="s">
        <v>19</v>
      </c>
      <c r="BF4" s="10" t="s">
        <v>20</v>
      </c>
      <c r="BG4" s="10" t="s">
        <v>19</v>
      </c>
      <c r="BH4" s="10" t="s">
        <v>20</v>
      </c>
      <c r="BI4" s="10" t="s">
        <v>19</v>
      </c>
      <c r="BJ4" s="10" t="s">
        <v>20</v>
      </c>
      <c r="BK4" s="10" t="s">
        <v>19</v>
      </c>
      <c r="BL4" s="10" t="s">
        <v>20</v>
      </c>
      <c r="BM4" s="10" t="s">
        <v>19</v>
      </c>
      <c r="BN4" s="10" t="s">
        <v>20</v>
      </c>
      <c r="BO4" s="10" t="s">
        <v>19</v>
      </c>
      <c r="BP4" s="10" t="s">
        <v>20</v>
      </c>
      <c r="BQ4" s="10" t="s">
        <v>19</v>
      </c>
      <c r="BR4" s="10" t="s">
        <v>20</v>
      </c>
      <c r="BS4" s="10" t="s">
        <v>19</v>
      </c>
      <c r="BT4" s="10" t="s">
        <v>20</v>
      </c>
      <c r="BU4" s="10" t="s">
        <v>19</v>
      </c>
      <c r="BV4" s="10" t="s">
        <v>20</v>
      </c>
      <c r="BW4" s="10" t="s">
        <v>19</v>
      </c>
      <c r="BX4" s="10" t="s">
        <v>20</v>
      </c>
      <c r="BY4" s="10" t="s">
        <v>19</v>
      </c>
      <c r="BZ4" s="10" t="s">
        <v>20</v>
      </c>
      <c r="CA4" s="10" t="s">
        <v>19</v>
      </c>
      <c r="CB4" s="10" t="s">
        <v>20</v>
      </c>
      <c r="CC4" s="10" t="s">
        <v>19</v>
      </c>
      <c r="CD4" s="10" t="s">
        <v>20</v>
      </c>
      <c r="CE4" s="10" t="s">
        <v>19</v>
      </c>
      <c r="CF4" s="10" t="s">
        <v>20</v>
      </c>
      <c r="CG4" s="10" t="s">
        <v>19</v>
      </c>
      <c r="CH4" s="10" t="s">
        <v>20</v>
      </c>
      <c r="CI4" s="10" t="s">
        <v>19</v>
      </c>
      <c r="CJ4" s="10" t="s">
        <v>20</v>
      </c>
      <c r="CK4" s="10" t="s">
        <v>19</v>
      </c>
      <c r="CL4" s="10" t="s">
        <v>20</v>
      </c>
      <c r="CM4" s="10" t="s">
        <v>19</v>
      </c>
      <c r="CN4" s="10" t="s">
        <v>20</v>
      </c>
      <c r="CO4" s="10" t="s">
        <v>19</v>
      </c>
      <c r="CP4" s="10" t="s">
        <v>20</v>
      </c>
      <c r="CQ4" s="10" t="s">
        <v>19</v>
      </c>
      <c r="CR4" s="10" t="s">
        <v>20</v>
      </c>
      <c r="CS4" s="10" t="s">
        <v>19</v>
      </c>
      <c r="CT4" s="10" t="s">
        <v>20</v>
      </c>
      <c r="CU4" s="10" t="s">
        <v>19</v>
      </c>
      <c r="CV4" s="10" t="s">
        <v>20</v>
      </c>
      <c r="CW4" s="10" t="s">
        <v>19</v>
      </c>
      <c r="CX4" s="10" t="s">
        <v>20</v>
      </c>
      <c r="CY4" s="10" t="s">
        <v>19</v>
      </c>
      <c r="CZ4" s="10" t="s">
        <v>20</v>
      </c>
      <c r="DA4" s="10" t="s">
        <v>19</v>
      </c>
      <c r="DB4" s="10" t="s">
        <v>20</v>
      </c>
      <c r="DC4" s="10" t="s">
        <v>19</v>
      </c>
      <c r="DD4" s="10" t="s">
        <v>20</v>
      </c>
      <c r="DE4" s="10" t="s">
        <v>19</v>
      </c>
      <c r="DF4" s="10" t="s">
        <v>20</v>
      </c>
      <c r="DG4" s="10" t="s">
        <v>19</v>
      </c>
      <c r="DH4" s="10" t="s">
        <v>20</v>
      </c>
    </row>
    <row r="5" spans="1:112" ht="15.75" customHeight="1" x14ac:dyDescent="0.2">
      <c r="A5" s="12" t="s">
        <v>34</v>
      </c>
      <c r="B5" s="12">
        <v>1</v>
      </c>
      <c r="C5" s="12"/>
      <c r="D5" s="107" t="s">
        <v>35</v>
      </c>
      <c r="E5" s="78"/>
      <c r="F5" s="78"/>
      <c r="G5" s="107" t="s">
        <v>199</v>
      </c>
      <c r="H5" s="12" t="s">
        <v>36</v>
      </c>
      <c r="I5" s="108">
        <v>0</v>
      </c>
      <c r="J5" s="108">
        <v>0</v>
      </c>
      <c r="K5" s="108">
        <v>0</v>
      </c>
      <c r="L5" s="108">
        <v>0</v>
      </c>
      <c r="M5" s="108">
        <v>0</v>
      </c>
      <c r="N5" s="108">
        <v>0</v>
      </c>
      <c r="O5" s="108">
        <v>0</v>
      </c>
      <c r="P5" s="108">
        <v>0</v>
      </c>
      <c r="Q5" s="108">
        <v>0</v>
      </c>
      <c r="R5" s="108">
        <v>0</v>
      </c>
      <c r="S5" s="108">
        <v>0</v>
      </c>
      <c r="T5" s="108">
        <v>0</v>
      </c>
      <c r="U5" s="108">
        <v>0</v>
      </c>
      <c r="V5" s="108">
        <v>0</v>
      </c>
      <c r="W5" s="108">
        <v>0</v>
      </c>
      <c r="X5" s="108">
        <v>0</v>
      </c>
      <c r="Y5" s="108">
        <v>0</v>
      </c>
      <c r="Z5" s="108">
        <v>0</v>
      </c>
      <c r="AA5" s="108">
        <v>0</v>
      </c>
      <c r="AB5" s="108">
        <v>0</v>
      </c>
      <c r="AC5" s="108">
        <v>0</v>
      </c>
      <c r="AD5" s="108">
        <v>0</v>
      </c>
      <c r="AE5" s="108">
        <v>0</v>
      </c>
      <c r="AF5" s="108">
        <v>0</v>
      </c>
      <c r="AG5" s="108">
        <v>0</v>
      </c>
      <c r="AH5" s="108">
        <v>0</v>
      </c>
      <c r="AI5" s="108">
        <v>0.4</v>
      </c>
      <c r="AJ5" s="108">
        <v>0.2</v>
      </c>
      <c r="AK5" s="108">
        <v>0.4</v>
      </c>
      <c r="AL5" s="108">
        <v>0.2</v>
      </c>
      <c r="AM5" s="108">
        <v>0.4</v>
      </c>
      <c r="AN5" s="108">
        <v>0.2</v>
      </c>
      <c r="AO5" s="108">
        <v>0.4</v>
      </c>
      <c r="AP5" s="108">
        <v>0.2</v>
      </c>
      <c r="AQ5" s="108">
        <v>0.4</v>
      </c>
      <c r="AR5" s="108">
        <v>0.2</v>
      </c>
      <c r="AS5" s="108">
        <v>0.5</v>
      </c>
      <c r="AT5" s="108">
        <v>0.5</v>
      </c>
      <c r="AU5" s="108">
        <v>0.5</v>
      </c>
      <c r="AV5" s="108">
        <v>0.5</v>
      </c>
      <c r="AW5" s="108">
        <v>2</v>
      </c>
      <c r="AX5" s="108">
        <v>4.5</v>
      </c>
      <c r="AY5" s="108">
        <v>2</v>
      </c>
      <c r="AZ5" s="108">
        <v>4.5</v>
      </c>
      <c r="BA5" s="108">
        <v>1</v>
      </c>
      <c r="BB5" s="108">
        <v>1</v>
      </c>
      <c r="BC5" s="108">
        <v>1</v>
      </c>
      <c r="BD5" s="108">
        <v>1</v>
      </c>
      <c r="BE5" s="108">
        <v>0.5</v>
      </c>
      <c r="BF5" s="108">
        <v>2</v>
      </c>
      <c r="BG5" s="108">
        <v>0.5</v>
      </c>
      <c r="BH5" s="108">
        <v>2</v>
      </c>
      <c r="BI5" s="108">
        <v>3</v>
      </c>
      <c r="BJ5" s="108"/>
      <c r="BK5" s="108">
        <v>3</v>
      </c>
      <c r="BL5" s="108"/>
      <c r="BM5" s="108">
        <v>124</v>
      </c>
      <c r="BN5" s="108"/>
      <c r="BO5" s="108">
        <v>124</v>
      </c>
      <c r="BP5" s="108"/>
      <c r="BQ5" s="108">
        <v>926.7</v>
      </c>
      <c r="BR5" s="108"/>
      <c r="BS5" s="108">
        <v>926.7</v>
      </c>
      <c r="BT5" s="108"/>
      <c r="BU5" s="108">
        <v>926.7</v>
      </c>
      <c r="BV5" s="108"/>
      <c r="BW5" s="108">
        <v>646.70000000000005</v>
      </c>
      <c r="BX5" s="108"/>
      <c r="BY5" s="108">
        <v>646.70000000000005</v>
      </c>
      <c r="BZ5" s="108"/>
      <c r="CA5" s="108">
        <v>646.70000000000005</v>
      </c>
      <c r="CB5" s="108"/>
      <c r="CC5" s="108">
        <v>500</v>
      </c>
      <c r="CD5" s="108"/>
      <c r="CE5" s="108">
        <v>845</v>
      </c>
      <c r="CF5" s="108"/>
      <c r="CG5" s="108">
        <v>845</v>
      </c>
      <c r="CH5" s="108"/>
      <c r="CI5" s="108">
        <v>825</v>
      </c>
      <c r="CJ5" s="108"/>
      <c r="CK5" s="108">
        <v>825</v>
      </c>
      <c r="CL5" s="108"/>
      <c r="CM5" s="108">
        <v>2490</v>
      </c>
      <c r="CN5" s="108"/>
      <c r="CO5" s="108">
        <v>2490</v>
      </c>
      <c r="CP5" s="108"/>
      <c r="CQ5" s="108">
        <v>2490</v>
      </c>
      <c r="CR5" s="108"/>
      <c r="CS5" s="108">
        <v>2872.5</v>
      </c>
      <c r="CT5" s="108"/>
      <c r="CU5" s="108">
        <v>2872.5</v>
      </c>
      <c r="CV5" s="108"/>
      <c r="CW5" s="108">
        <v>2872.5</v>
      </c>
      <c r="CX5" s="108"/>
      <c r="CY5" s="108">
        <v>2872.5</v>
      </c>
      <c r="CZ5" s="108"/>
      <c r="DA5" s="108">
        <v>297.5</v>
      </c>
      <c r="DB5" s="108">
        <v>660</v>
      </c>
      <c r="DC5" s="108">
        <v>297.5</v>
      </c>
      <c r="DD5" s="108">
        <v>660</v>
      </c>
      <c r="DE5" s="108">
        <v>297.5</v>
      </c>
      <c r="DF5" s="108">
        <v>660</v>
      </c>
      <c r="DG5" s="108">
        <v>297.5</v>
      </c>
      <c r="DH5" s="108">
        <v>660</v>
      </c>
    </row>
    <row r="6" spans="1:112" ht="15.75" customHeight="1" x14ac:dyDescent="0.2">
      <c r="A6" s="12" t="s">
        <v>34</v>
      </c>
      <c r="B6" s="12">
        <v>2</v>
      </c>
      <c r="C6" s="12"/>
      <c r="D6" s="107" t="s">
        <v>37</v>
      </c>
      <c r="E6" s="78"/>
      <c r="F6" s="78"/>
      <c r="G6" s="107" t="s">
        <v>200</v>
      </c>
      <c r="H6" s="12" t="s">
        <v>36</v>
      </c>
      <c r="I6" s="108">
        <v>0</v>
      </c>
      <c r="J6" s="108">
        <v>0</v>
      </c>
      <c r="K6" s="108">
        <v>0</v>
      </c>
      <c r="L6" s="108">
        <v>0</v>
      </c>
      <c r="M6" s="108">
        <v>0</v>
      </c>
      <c r="N6" s="108">
        <v>0</v>
      </c>
      <c r="O6" s="108">
        <v>0</v>
      </c>
      <c r="P6" s="108">
        <v>0</v>
      </c>
      <c r="Q6" s="108">
        <v>0</v>
      </c>
      <c r="R6" s="108">
        <v>0</v>
      </c>
      <c r="S6" s="108">
        <v>0</v>
      </c>
      <c r="T6" s="108">
        <v>0</v>
      </c>
      <c r="U6" s="108">
        <v>0</v>
      </c>
      <c r="V6" s="108">
        <v>0</v>
      </c>
      <c r="W6" s="108">
        <v>0</v>
      </c>
      <c r="X6" s="108">
        <v>0</v>
      </c>
      <c r="Y6" s="108">
        <v>0</v>
      </c>
      <c r="Z6" s="108">
        <v>0</v>
      </c>
      <c r="AA6" s="108">
        <v>0</v>
      </c>
      <c r="AB6" s="108">
        <v>0</v>
      </c>
      <c r="AC6" s="108">
        <v>0</v>
      </c>
      <c r="AD6" s="108">
        <v>0</v>
      </c>
      <c r="AE6" s="108">
        <v>0</v>
      </c>
      <c r="AF6" s="108">
        <v>0</v>
      </c>
      <c r="AG6" s="108">
        <v>0</v>
      </c>
      <c r="AH6" s="108">
        <v>0</v>
      </c>
      <c r="AI6" s="108">
        <v>0</v>
      </c>
      <c r="AJ6" s="108">
        <v>0</v>
      </c>
      <c r="AK6" s="108">
        <v>0</v>
      </c>
      <c r="AL6" s="108">
        <v>0</v>
      </c>
      <c r="AM6" s="108">
        <v>0</v>
      </c>
      <c r="AN6" s="108">
        <v>0</v>
      </c>
      <c r="AO6" s="108">
        <v>0</v>
      </c>
      <c r="AP6" s="108">
        <v>0</v>
      </c>
      <c r="AQ6" s="108">
        <v>0</v>
      </c>
      <c r="AR6" s="108">
        <v>0</v>
      </c>
      <c r="AS6" s="108">
        <v>0</v>
      </c>
      <c r="AT6" s="108">
        <v>0</v>
      </c>
      <c r="AU6" s="108">
        <v>0</v>
      </c>
      <c r="AV6" s="108">
        <v>0</v>
      </c>
      <c r="AW6" s="108">
        <v>0</v>
      </c>
      <c r="AX6" s="108">
        <v>0</v>
      </c>
      <c r="AY6" s="108">
        <v>0</v>
      </c>
      <c r="AZ6" s="108">
        <v>0</v>
      </c>
      <c r="BA6" s="108">
        <v>0</v>
      </c>
      <c r="BB6" s="108">
        <v>0</v>
      </c>
      <c r="BC6" s="108">
        <v>0</v>
      </c>
      <c r="BD6" s="108">
        <v>0</v>
      </c>
      <c r="BE6" s="108">
        <v>0</v>
      </c>
      <c r="BF6" s="108">
        <v>0</v>
      </c>
      <c r="BG6" s="108">
        <v>0</v>
      </c>
      <c r="BH6" s="108">
        <v>0</v>
      </c>
      <c r="BI6" s="108">
        <v>0.5</v>
      </c>
      <c r="BJ6" s="108"/>
      <c r="BK6" s="108">
        <v>0.5</v>
      </c>
      <c r="BL6" s="108"/>
      <c r="BM6" s="108">
        <v>2</v>
      </c>
      <c r="BN6" s="108"/>
      <c r="BO6" s="108">
        <v>2</v>
      </c>
      <c r="BP6" s="108"/>
      <c r="BQ6" s="108">
        <v>29</v>
      </c>
      <c r="BR6" s="108"/>
      <c r="BS6" s="108">
        <v>29</v>
      </c>
      <c r="BT6" s="108"/>
      <c r="BU6" s="108">
        <v>29</v>
      </c>
      <c r="BV6" s="108"/>
      <c r="BW6" s="108">
        <v>55</v>
      </c>
      <c r="BX6" s="108"/>
      <c r="BY6" s="108">
        <v>55</v>
      </c>
      <c r="BZ6" s="108"/>
      <c r="CA6" s="108">
        <v>280</v>
      </c>
      <c r="CB6" s="108"/>
      <c r="CC6" s="108">
        <v>280</v>
      </c>
      <c r="CD6" s="108"/>
      <c r="CE6" s="108">
        <v>415</v>
      </c>
      <c r="CF6" s="108"/>
      <c r="CG6" s="108">
        <v>415</v>
      </c>
      <c r="CH6" s="108"/>
      <c r="CI6" s="108">
        <v>870</v>
      </c>
      <c r="CJ6" s="108"/>
      <c r="CK6" s="108">
        <v>870</v>
      </c>
      <c r="CL6" s="108"/>
      <c r="CM6" s="108">
        <v>1106.7</v>
      </c>
      <c r="CN6" s="108"/>
      <c r="CO6" s="108">
        <v>1106.7</v>
      </c>
      <c r="CP6" s="108"/>
      <c r="CQ6" s="108">
        <v>1106.7</v>
      </c>
      <c r="CR6" s="108"/>
      <c r="CS6" s="108">
        <v>942.5</v>
      </c>
      <c r="CT6" s="108"/>
      <c r="CU6" s="108">
        <v>942.5</v>
      </c>
      <c r="CV6" s="108"/>
      <c r="CW6" s="108">
        <v>942.5</v>
      </c>
      <c r="CX6" s="108"/>
      <c r="CY6" s="108">
        <v>942.5</v>
      </c>
      <c r="CZ6" s="108"/>
      <c r="DA6" s="108">
        <v>15.5</v>
      </c>
      <c r="DB6" s="108">
        <v>31.75</v>
      </c>
      <c r="DC6" s="108">
        <v>15.5</v>
      </c>
      <c r="DD6" s="108">
        <v>31.75</v>
      </c>
      <c r="DE6" s="108">
        <v>15.5</v>
      </c>
      <c r="DF6" s="108">
        <v>31.75</v>
      </c>
      <c r="DG6" s="108">
        <v>15.5</v>
      </c>
      <c r="DH6" s="108">
        <v>31.75</v>
      </c>
    </row>
    <row r="7" spans="1:112" ht="15.75" customHeight="1" x14ac:dyDescent="0.2">
      <c r="A7" s="12" t="s">
        <v>34</v>
      </c>
      <c r="B7" s="12">
        <v>3</v>
      </c>
      <c r="C7" s="12"/>
      <c r="D7" s="107" t="s">
        <v>38</v>
      </c>
      <c r="E7" s="78"/>
      <c r="F7" s="78"/>
      <c r="G7" s="107" t="s">
        <v>39</v>
      </c>
      <c r="H7" s="12" t="s">
        <v>36</v>
      </c>
      <c r="I7" s="108">
        <v>0</v>
      </c>
      <c r="J7" s="108">
        <v>0</v>
      </c>
      <c r="K7" s="108">
        <v>0</v>
      </c>
      <c r="L7" s="108">
        <v>0</v>
      </c>
      <c r="M7" s="108">
        <v>0</v>
      </c>
      <c r="N7" s="108">
        <v>0</v>
      </c>
      <c r="O7" s="108">
        <v>0</v>
      </c>
      <c r="P7" s="108">
        <v>0</v>
      </c>
      <c r="Q7" s="108">
        <v>0</v>
      </c>
      <c r="R7" s="108">
        <v>0</v>
      </c>
      <c r="S7" s="108">
        <v>0</v>
      </c>
      <c r="T7" s="108">
        <v>0</v>
      </c>
      <c r="U7" s="108">
        <v>0</v>
      </c>
      <c r="V7" s="108">
        <v>0</v>
      </c>
      <c r="W7" s="108">
        <v>0</v>
      </c>
      <c r="X7" s="108">
        <v>0</v>
      </c>
      <c r="Y7" s="108">
        <v>0</v>
      </c>
      <c r="Z7" s="108">
        <v>0</v>
      </c>
      <c r="AA7" s="108">
        <v>0</v>
      </c>
      <c r="AB7" s="108">
        <v>0</v>
      </c>
      <c r="AC7" s="108">
        <v>0</v>
      </c>
      <c r="AD7" s="108">
        <v>0</v>
      </c>
      <c r="AE7" s="108">
        <v>0</v>
      </c>
      <c r="AF7" s="108">
        <v>0</v>
      </c>
      <c r="AG7" s="108">
        <v>0</v>
      </c>
      <c r="AH7" s="108">
        <v>0</v>
      </c>
      <c r="AI7" s="108">
        <v>0</v>
      </c>
      <c r="AJ7" s="108">
        <v>0.2</v>
      </c>
      <c r="AK7" s="108">
        <v>0</v>
      </c>
      <c r="AL7" s="108">
        <v>0.2</v>
      </c>
      <c r="AM7" s="108">
        <v>0</v>
      </c>
      <c r="AN7" s="108">
        <v>0.2</v>
      </c>
      <c r="AO7" s="108">
        <v>0</v>
      </c>
      <c r="AP7" s="108">
        <v>0.2</v>
      </c>
      <c r="AQ7" s="108">
        <v>0</v>
      </c>
      <c r="AR7" s="108">
        <v>0.2</v>
      </c>
      <c r="AS7" s="108">
        <v>0</v>
      </c>
      <c r="AT7" s="108">
        <v>0</v>
      </c>
      <c r="AU7" s="108">
        <v>0</v>
      </c>
      <c r="AV7" s="108">
        <v>0</v>
      </c>
      <c r="AW7" s="108">
        <v>0</v>
      </c>
      <c r="AX7" s="108">
        <v>0</v>
      </c>
      <c r="AY7" s="108">
        <v>0</v>
      </c>
      <c r="AZ7" s="108">
        <v>0</v>
      </c>
      <c r="BA7" s="108">
        <v>0</v>
      </c>
      <c r="BB7" s="108">
        <v>0</v>
      </c>
      <c r="BC7" s="108">
        <v>0</v>
      </c>
      <c r="BD7" s="108">
        <v>0</v>
      </c>
      <c r="BE7" s="108">
        <v>1.5</v>
      </c>
      <c r="BF7" s="108">
        <v>0</v>
      </c>
      <c r="BG7" s="108">
        <v>1.5</v>
      </c>
      <c r="BH7" s="108">
        <v>0</v>
      </c>
      <c r="BI7" s="108">
        <v>8.5</v>
      </c>
      <c r="BJ7" s="108"/>
      <c r="BK7" s="108">
        <v>8.5</v>
      </c>
      <c r="BL7" s="108"/>
      <c r="BM7" s="108">
        <v>9</v>
      </c>
      <c r="BN7" s="108"/>
      <c r="BO7" s="108">
        <v>9</v>
      </c>
      <c r="BP7" s="108"/>
      <c r="BQ7" s="108">
        <v>23.3</v>
      </c>
      <c r="BR7" s="108"/>
      <c r="BS7" s="108">
        <v>23.3</v>
      </c>
      <c r="BT7" s="108"/>
      <c r="BU7" s="108">
        <v>23.3</v>
      </c>
      <c r="BV7" s="108"/>
      <c r="BW7" s="108">
        <v>780</v>
      </c>
      <c r="BX7" s="108"/>
      <c r="BY7" s="108">
        <v>780</v>
      </c>
      <c r="BZ7" s="108"/>
      <c r="CA7" s="108">
        <v>800</v>
      </c>
      <c r="CB7" s="108"/>
      <c r="CC7" s="108">
        <v>800</v>
      </c>
      <c r="CD7" s="108"/>
      <c r="CE7" s="108">
        <v>902.5</v>
      </c>
      <c r="CF7" s="108"/>
      <c r="CG7" s="108">
        <v>902.5</v>
      </c>
      <c r="CH7" s="108"/>
      <c r="CI7" s="108">
        <v>1075</v>
      </c>
      <c r="CJ7" s="108"/>
      <c r="CK7" s="108">
        <v>1075</v>
      </c>
      <c r="CL7" s="108"/>
      <c r="CM7" s="108">
        <v>6490</v>
      </c>
      <c r="CN7" s="108"/>
      <c r="CO7" s="108">
        <v>6490</v>
      </c>
      <c r="CP7" s="108"/>
      <c r="CQ7" s="108">
        <v>6490</v>
      </c>
      <c r="CR7" s="108"/>
      <c r="CS7" s="108">
        <v>1260</v>
      </c>
      <c r="CT7" s="108"/>
      <c r="CU7" s="108">
        <v>1260</v>
      </c>
      <c r="CV7" s="108"/>
      <c r="CW7" s="108">
        <v>1260</v>
      </c>
      <c r="CX7" s="108"/>
      <c r="CY7" s="108">
        <v>1260</v>
      </c>
      <c r="CZ7" s="108"/>
      <c r="DA7" s="108">
        <v>382.5</v>
      </c>
      <c r="DB7" s="108">
        <v>573.75</v>
      </c>
      <c r="DC7" s="108">
        <v>382.5</v>
      </c>
      <c r="DD7" s="108">
        <v>573.75</v>
      </c>
      <c r="DE7" s="108">
        <v>382.5</v>
      </c>
      <c r="DF7" s="108">
        <v>573.75</v>
      </c>
      <c r="DG7" s="108">
        <v>382.5</v>
      </c>
      <c r="DH7" s="108">
        <v>573.75</v>
      </c>
    </row>
    <row r="8" spans="1:112" s="44" customFormat="1" ht="15.75" customHeight="1" x14ac:dyDescent="0.2">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row>
    <row r="9" spans="1:112" s="40" customFormat="1" ht="15.75" customHeight="1" x14ac:dyDescent="0.2">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row>
    <row r="10" spans="1:112" ht="15.75" customHeight="1" x14ac:dyDescent="0.2">
      <c r="A10" s="8"/>
      <c r="B10" s="8"/>
      <c r="C10" s="8"/>
      <c r="D10" s="8"/>
      <c r="E10" s="8"/>
      <c r="F10" s="8"/>
      <c r="G10" s="8"/>
      <c r="H10" s="8"/>
      <c r="I10" s="41" t="s">
        <v>133</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row>
    <row r="11" spans="1:112" ht="15.75" customHeight="1" x14ac:dyDescent="0.2">
      <c r="A11" s="8"/>
      <c r="B11" s="8"/>
      <c r="C11" s="8"/>
      <c r="D11" s="8"/>
      <c r="E11" s="8"/>
      <c r="F11" s="8"/>
      <c r="G11" s="8"/>
      <c r="H11" s="8"/>
      <c r="I11" s="61">
        <f>SUM(I5:I7)</f>
        <v>0</v>
      </c>
      <c r="J11" s="255">
        <f t="shared" ref="J11:BU11" si="0">SUM(J5:J7)</f>
        <v>0</v>
      </c>
      <c r="K11" s="255">
        <f t="shared" si="0"/>
        <v>0</v>
      </c>
      <c r="L11" s="255">
        <f t="shared" si="0"/>
        <v>0</v>
      </c>
      <c r="M11" s="255">
        <f t="shared" si="0"/>
        <v>0</v>
      </c>
      <c r="N11" s="255">
        <f t="shared" si="0"/>
        <v>0</v>
      </c>
      <c r="O11" s="255">
        <f t="shared" si="0"/>
        <v>0</v>
      </c>
      <c r="P11" s="255">
        <f t="shared" si="0"/>
        <v>0</v>
      </c>
      <c r="Q11" s="255">
        <f t="shared" si="0"/>
        <v>0</v>
      </c>
      <c r="R11" s="255">
        <f t="shared" si="0"/>
        <v>0</v>
      </c>
      <c r="S11" s="255">
        <f t="shared" si="0"/>
        <v>0</v>
      </c>
      <c r="T11" s="255">
        <f t="shared" si="0"/>
        <v>0</v>
      </c>
      <c r="U11" s="255">
        <f t="shared" si="0"/>
        <v>0</v>
      </c>
      <c r="V11" s="255">
        <f t="shared" si="0"/>
        <v>0</v>
      </c>
      <c r="W11" s="255">
        <f t="shared" si="0"/>
        <v>0</v>
      </c>
      <c r="X11" s="255">
        <f t="shared" si="0"/>
        <v>0</v>
      </c>
      <c r="Y11" s="255">
        <f t="shared" si="0"/>
        <v>0</v>
      </c>
      <c r="Z11" s="255">
        <f t="shared" si="0"/>
        <v>0</v>
      </c>
      <c r="AA11" s="255">
        <f t="shared" si="0"/>
        <v>0</v>
      </c>
      <c r="AB11" s="255">
        <f t="shared" si="0"/>
        <v>0</v>
      </c>
      <c r="AC11" s="255">
        <f t="shared" si="0"/>
        <v>0</v>
      </c>
      <c r="AD11" s="255">
        <f t="shared" si="0"/>
        <v>0</v>
      </c>
      <c r="AE11" s="255">
        <f t="shared" si="0"/>
        <v>0</v>
      </c>
      <c r="AF11" s="255">
        <f t="shared" si="0"/>
        <v>0</v>
      </c>
      <c r="AG11" s="255">
        <f t="shared" si="0"/>
        <v>0</v>
      </c>
      <c r="AH11" s="255">
        <f t="shared" si="0"/>
        <v>0</v>
      </c>
      <c r="AI11" s="255">
        <f t="shared" si="0"/>
        <v>0.4</v>
      </c>
      <c r="AJ11" s="255">
        <f t="shared" si="0"/>
        <v>0.4</v>
      </c>
      <c r="AK11" s="255">
        <f t="shared" si="0"/>
        <v>0.4</v>
      </c>
      <c r="AL11" s="255">
        <f t="shared" si="0"/>
        <v>0.4</v>
      </c>
      <c r="AM11" s="255">
        <f t="shared" si="0"/>
        <v>0.4</v>
      </c>
      <c r="AN11" s="255">
        <f t="shared" si="0"/>
        <v>0.4</v>
      </c>
      <c r="AO11" s="255">
        <f t="shared" si="0"/>
        <v>0.4</v>
      </c>
      <c r="AP11" s="255">
        <f t="shared" si="0"/>
        <v>0.4</v>
      </c>
      <c r="AQ11" s="255">
        <f t="shared" si="0"/>
        <v>0.4</v>
      </c>
      <c r="AR11" s="255">
        <f t="shared" si="0"/>
        <v>0.4</v>
      </c>
      <c r="AS11" s="255">
        <f t="shared" si="0"/>
        <v>0.5</v>
      </c>
      <c r="AT11" s="255">
        <f t="shared" si="0"/>
        <v>0.5</v>
      </c>
      <c r="AU11" s="255">
        <f t="shared" si="0"/>
        <v>0.5</v>
      </c>
      <c r="AV11" s="255">
        <f t="shared" si="0"/>
        <v>0.5</v>
      </c>
      <c r="AW11" s="255">
        <f t="shared" si="0"/>
        <v>2</v>
      </c>
      <c r="AX11" s="255">
        <f t="shared" si="0"/>
        <v>4.5</v>
      </c>
      <c r="AY11" s="255">
        <f t="shared" si="0"/>
        <v>2</v>
      </c>
      <c r="AZ11" s="255">
        <f>SUM(AZ5:AZ7)</f>
        <v>4.5</v>
      </c>
      <c r="BA11" s="255">
        <f t="shared" si="0"/>
        <v>1</v>
      </c>
      <c r="BB11" s="255">
        <f t="shared" si="0"/>
        <v>1</v>
      </c>
      <c r="BC11" s="255">
        <f t="shared" si="0"/>
        <v>1</v>
      </c>
      <c r="BD11" s="255">
        <f t="shared" si="0"/>
        <v>1</v>
      </c>
      <c r="BE11" s="255">
        <f t="shared" si="0"/>
        <v>2</v>
      </c>
      <c r="BF11" s="255">
        <f t="shared" si="0"/>
        <v>2</v>
      </c>
      <c r="BG11" s="255">
        <f t="shared" si="0"/>
        <v>2</v>
      </c>
      <c r="BH11" s="255">
        <f t="shared" si="0"/>
        <v>2</v>
      </c>
      <c r="BI11" s="255">
        <f t="shared" si="0"/>
        <v>12</v>
      </c>
      <c r="BJ11" s="255">
        <f t="shared" si="0"/>
        <v>0</v>
      </c>
      <c r="BK11" s="255">
        <f t="shared" si="0"/>
        <v>12</v>
      </c>
      <c r="BL11" s="255">
        <f t="shared" si="0"/>
        <v>0</v>
      </c>
      <c r="BM11" s="255">
        <f t="shared" si="0"/>
        <v>135</v>
      </c>
      <c r="BN11" s="255">
        <f t="shared" si="0"/>
        <v>0</v>
      </c>
      <c r="BO11" s="255">
        <f t="shared" si="0"/>
        <v>135</v>
      </c>
      <c r="BP11" s="255">
        <f t="shared" si="0"/>
        <v>0</v>
      </c>
      <c r="BQ11" s="255">
        <f t="shared" si="0"/>
        <v>979</v>
      </c>
      <c r="BR11" s="255">
        <f t="shared" si="0"/>
        <v>0</v>
      </c>
      <c r="BS11" s="255">
        <f t="shared" si="0"/>
        <v>979</v>
      </c>
      <c r="BT11" s="255">
        <f t="shared" si="0"/>
        <v>0</v>
      </c>
      <c r="BU11" s="255">
        <f t="shared" si="0"/>
        <v>979</v>
      </c>
      <c r="BV11" s="255">
        <f t="shared" ref="BV11:DG11" si="1">SUM(BV5:BV7)</f>
        <v>0</v>
      </c>
      <c r="BW11" s="255">
        <f t="shared" si="1"/>
        <v>1481.7</v>
      </c>
      <c r="BX11" s="255">
        <f t="shared" si="1"/>
        <v>0</v>
      </c>
      <c r="BY11" s="255">
        <f t="shared" si="1"/>
        <v>1481.7</v>
      </c>
      <c r="BZ11" s="255">
        <f t="shared" si="1"/>
        <v>0</v>
      </c>
      <c r="CA11" s="255">
        <f t="shared" si="1"/>
        <v>1726.7</v>
      </c>
      <c r="CB11" s="255">
        <f t="shared" si="1"/>
        <v>0</v>
      </c>
      <c r="CC11" s="255">
        <f t="shared" si="1"/>
        <v>1580</v>
      </c>
      <c r="CD11" s="255">
        <f t="shared" si="1"/>
        <v>0</v>
      </c>
      <c r="CE11" s="255">
        <f t="shared" si="1"/>
        <v>2162.5</v>
      </c>
      <c r="CF11" s="255">
        <f t="shared" si="1"/>
        <v>0</v>
      </c>
      <c r="CG11" s="255">
        <f t="shared" si="1"/>
        <v>2162.5</v>
      </c>
      <c r="CH11" s="255">
        <f t="shared" si="1"/>
        <v>0</v>
      </c>
      <c r="CI11" s="255">
        <f t="shared" si="1"/>
        <v>2770</v>
      </c>
      <c r="CJ11" s="255">
        <f t="shared" si="1"/>
        <v>0</v>
      </c>
      <c r="CK11" s="255">
        <f t="shared" si="1"/>
        <v>2770</v>
      </c>
      <c r="CL11" s="255">
        <f t="shared" si="1"/>
        <v>0</v>
      </c>
      <c r="CM11" s="255">
        <f t="shared" si="1"/>
        <v>10086.700000000001</v>
      </c>
      <c r="CN11" s="255">
        <f t="shared" si="1"/>
        <v>0</v>
      </c>
      <c r="CO11" s="255">
        <f t="shared" si="1"/>
        <v>10086.700000000001</v>
      </c>
      <c r="CP11" s="255">
        <f t="shared" si="1"/>
        <v>0</v>
      </c>
      <c r="CQ11" s="255">
        <f t="shared" si="1"/>
        <v>10086.700000000001</v>
      </c>
      <c r="CR11" s="255">
        <f t="shared" si="1"/>
        <v>0</v>
      </c>
      <c r="CS11" s="255">
        <f t="shared" si="1"/>
        <v>5075</v>
      </c>
      <c r="CT11" s="255">
        <f t="shared" si="1"/>
        <v>0</v>
      </c>
      <c r="CU11" s="255">
        <f t="shared" si="1"/>
        <v>5075</v>
      </c>
      <c r="CV11" s="255">
        <f t="shared" si="1"/>
        <v>0</v>
      </c>
      <c r="CW11" s="255">
        <f t="shared" si="1"/>
        <v>5075</v>
      </c>
      <c r="CX11" s="255">
        <f t="shared" si="1"/>
        <v>0</v>
      </c>
      <c r="CY11" s="255">
        <f t="shared" si="1"/>
        <v>5075</v>
      </c>
      <c r="CZ11" s="255">
        <f t="shared" si="1"/>
        <v>0</v>
      </c>
      <c r="DA11" s="255">
        <f t="shared" si="1"/>
        <v>695.5</v>
      </c>
      <c r="DB11" s="255">
        <f t="shared" si="1"/>
        <v>1265.5</v>
      </c>
      <c r="DC11" s="255">
        <f t="shared" si="1"/>
        <v>695.5</v>
      </c>
      <c r="DD11" s="255">
        <f t="shared" si="1"/>
        <v>1265.5</v>
      </c>
      <c r="DE11" s="255">
        <f t="shared" si="1"/>
        <v>695.5</v>
      </c>
      <c r="DF11" s="255">
        <f t="shared" si="1"/>
        <v>1265.5</v>
      </c>
      <c r="DG11" s="255">
        <f t="shared" si="1"/>
        <v>695.5</v>
      </c>
      <c r="DH11" s="255">
        <f>SUM(DH5:DH7)</f>
        <v>1265.5</v>
      </c>
    </row>
    <row r="12" spans="1:112" ht="15.75" customHeight="1" x14ac:dyDescent="0.2">
      <c r="A12" s="8"/>
      <c r="B12" s="8"/>
      <c r="C12" s="8"/>
      <c r="D12" s="8"/>
      <c r="E12" s="8"/>
      <c r="F12" s="8"/>
      <c r="G12" s="8"/>
      <c r="H12" s="8"/>
      <c r="I12" s="288">
        <f>SUM(I11:J11)</f>
        <v>0</v>
      </c>
      <c r="J12" s="288"/>
      <c r="K12" s="288">
        <f t="shared" ref="K12" si="2">SUM(K11:L11)</f>
        <v>0</v>
      </c>
      <c r="L12" s="288"/>
      <c r="M12" s="288">
        <f t="shared" ref="M12" si="3">SUM(M11:N11)</f>
        <v>0</v>
      </c>
      <c r="N12" s="288"/>
      <c r="O12" s="288">
        <f t="shared" ref="O12" si="4">SUM(O11:P11)</f>
        <v>0</v>
      </c>
      <c r="P12" s="288"/>
      <c r="Q12" s="288">
        <f>SUM(Q11:R11)</f>
        <v>0</v>
      </c>
      <c r="R12" s="288"/>
      <c r="S12" s="288">
        <f t="shared" ref="S12" si="5">SUM(S11:T11)</f>
        <v>0</v>
      </c>
      <c r="T12" s="288"/>
      <c r="U12" s="288">
        <f t="shared" ref="U12" si="6">SUM(U11:V11)</f>
        <v>0</v>
      </c>
      <c r="V12" s="288"/>
      <c r="W12" s="288">
        <f t="shared" ref="W12" si="7">SUM(W11:X11)</f>
        <v>0</v>
      </c>
      <c r="X12" s="288"/>
      <c r="Y12" s="288">
        <f>SUM(Y11:Z11)</f>
        <v>0</v>
      </c>
      <c r="Z12" s="288"/>
      <c r="AA12" s="288">
        <f t="shared" ref="AA12" si="8">SUM(AA11:AB11)</f>
        <v>0</v>
      </c>
      <c r="AB12" s="288"/>
      <c r="AC12" s="288">
        <f t="shared" ref="AC12" si="9">SUM(AC11:AD11)</f>
        <v>0</v>
      </c>
      <c r="AD12" s="288"/>
      <c r="AE12" s="288">
        <f t="shared" ref="AE12" si="10">SUM(AE11:AF11)</f>
        <v>0</v>
      </c>
      <c r="AF12" s="288"/>
      <c r="AG12" s="288">
        <f t="shared" ref="AG12" si="11">SUM(AG11:AH11)</f>
        <v>0</v>
      </c>
      <c r="AH12" s="288"/>
      <c r="AI12" s="288">
        <f t="shared" ref="AI12" si="12">SUM(AI11:AJ11)</f>
        <v>0.8</v>
      </c>
      <c r="AJ12" s="288"/>
      <c r="AK12" s="288">
        <f t="shared" ref="AK12" si="13">SUM(AK11:AL11)</f>
        <v>0.8</v>
      </c>
      <c r="AL12" s="288"/>
      <c r="AM12" s="288">
        <f t="shared" ref="AM12" si="14">SUM(AM11:AN11)</f>
        <v>0.8</v>
      </c>
      <c r="AN12" s="288"/>
      <c r="AO12" s="288">
        <f t="shared" ref="AO12" si="15">SUM(AO11:AP11)</f>
        <v>0.8</v>
      </c>
      <c r="AP12" s="288"/>
      <c r="AQ12" s="288">
        <f t="shared" ref="AQ12" si="16">SUM(AQ11:AR11)</f>
        <v>0.8</v>
      </c>
      <c r="AR12" s="288"/>
      <c r="AS12" s="288">
        <f t="shared" ref="AS12" si="17">SUM(AS11:AT11)</f>
        <v>1</v>
      </c>
      <c r="AT12" s="288"/>
      <c r="AU12" s="288">
        <f t="shared" ref="AU12" si="18">SUM(AU11:AV11)</f>
        <v>1</v>
      </c>
      <c r="AV12" s="288"/>
      <c r="AW12" s="288">
        <f t="shared" ref="AW12" si="19">SUM(AW11:AX11)</f>
        <v>6.5</v>
      </c>
      <c r="AX12" s="288"/>
      <c r="AY12" s="288">
        <f t="shared" ref="AY12" si="20">SUM(AY11:AZ11)</f>
        <v>6.5</v>
      </c>
      <c r="AZ12" s="288"/>
      <c r="BA12" s="288">
        <f t="shared" ref="BA12" si="21">SUM(BA11:BB11)</f>
        <v>2</v>
      </c>
      <c r="BB12" s="288"/>
      <c r="BC12" s="288">
        <f t="shared" ref="BC12" si="22">SUM(BC11:BD11)</f>
        <v>2</v>
      </c>
      <c r="BD12" s="288"/>
      <c r="BE12" s="288">
        <f t="shared" ref="BE12" si="23">SUM(BE11:BF11)</f>
        <v>4</v>
      </c>
      <c r="BF12" s="288"/>
      <c r="BG12" s="288">
        <f t="shared" ref="BG12" si="24">SUM(BG11:BH11)</f>
        <v>4</v>
      </c>
      <c r="BH12" s="288"/>
      <c r="BI12" s="288">
        <f t="shared" ref="BI12" si="25">SUM(BI11:BJ11)</f>
        <v>12</v>
      </c>
      <c r="BJ12" s="288"/>
      <c r="BK12" s="288">
        <f t="shared" ref="BK12" si="26">SUM(BK11:BL11)</f>
        <v>12</v>
      </c>
      <c r="BL12" s="288"/>
      <c r="BM12" s="288">
        <f t="shared" ref="BM12" si="27">SUM(BM11:BN11)</f>
        <v>135</v>
      </c>
      <c r="BN12" s="288"/>
      <c r="BO12" s="288">
        <f t="shared" ref="BO12" si="28">SUM(BO11:BP11)</f>
        <v>135</v>
      </c>
      <c r="BP12" s="288"/>
      <c r="BQ12" s="288">
        <f t="shared" ref="BQ12" si="29">SUM(BQ11:BR11)</f>
        <v>979</v>
      </c>
      <c r="BR12" s="288"/>
      <c r="BS12" s="288">
        <f t="shared" ref="BS12" si="30">SUM(BS11:BT11)</f>
        <v>979</v>
      </c>
      <c r="BT12" s="288"/>
      <c r="BU12" s="288">
        <f t="shared" ref="BU12" si="31">SUM(BU11:BV11)</f>
        <v>979</v>
      </c>
      <c r="BV12" s="288"/>
      <c r="BW12" s="288">
        <f t="shared" ref="BW12" si="32">SUM(BW11:BX11)</f>
        <v>1481.7</v>
      </c>
      <c r="BX12" s="288"/>
      <c r="BY12" s="288">
        <f t="shared" ref="BY12" si="33">SUM(BY11:BZ11)</f>
        <v>1481.7</v>
      </c>
      <c r="BZ12" s="288"/>
      <c r="CA12" s="288">
        <f t="shared" ref="CA12" si="34">SUM(CA11:CB11)</f>
        <v>1726.7</v>
      </c>
      <c r="CB12" s="288"/>
      <c r="CC12" s="288">
        <f t="shared" ref="CC12" si="35">SUM(CC11:CD11)</f>
        <v>1580</v>
      </c>
      <c r="CD12" s="288"/>
      <c r="CE12" s="288">
        <f t="shared" ref="CE12" si="36">SUM(CE11:CF11)</f>
        <v>2162.5</v>
      </c>
      <c r="CF12" s="288"/>
      <c r="CG12" s="288">
        <f t="shared" ref="CG12" si="37">SUM(CG11:CH11)</f>
        <v>2162.5</v>
      </c>
      <c r="CH12" s="288"/>
      <c r="CI12" s="288">
        <f t="shared" ref="CI12" si="38">SUM(CI11:CJ11)</f>
        <v>2770</v>
      </c>
      <c r="CJ12" s="288"/>
      <c r="CK12" s="288">
        <f t="shared" ref="CK12" si="39">SUM(CK11:CL11)</f>
        <v>2770</v>
      </c>
      <c r="CL12" s="288"/>
      <c r="CM12" s="288">
        <f t="shared" ref="CM12" si="40">SUM(CM11:CN11)</f>
        <v>10086.700000000001</v>
      </c>
      <c r="CN12" s="288"/>
      <c r="CO12" s="288">
        <f t="shared" ref="CO12" si="41">SUM(CO11:CP11)</f>
        <v>10086.700000000001</v>
      </c>
      <c r="CP12" s="288"/>
      <c r="CQ12" s="288">
        <f t="shared" ref="CQ12" si="42">SUM(CQ11:CR11)</f>
        <v>10086.700000000001</v>
      </c>
      <c r="CR12" s="288"/>
      <c r="CS12" s="288">
        <f t="shared" ref="CS12" si="43">SUM(CS11:CT11)</f>
        <v>5075</v>
      </c>
      <c r="CT12" s="288"/>
      <c r="CU12" s="288">
        <f t="shared" ref="CU12" si="44">SUM(CU11:CV11)</f>
        <v>5075</v>
      </c>
      <c r="CV12" s="288"/>
      <c r="CW12" s="288">
        <f t="shared" ref="CW12" si="45">SUM(CW11:CX11)</f>
        <v>5075</v>
      </c>
      <c r="CX12" s="288"/>
      <c r="CY12" s="288">
        <f t="shared" ref="CY12" si="46">SUM(CY11:CZ11)</f>
        <v>5075</v>
      </c>
      <c r="CZ12" s="288"/>
      <c r="DA12" s="288">
        <f t="shared" ref="DA12" si="47">SUM(DA11:DB11)</f>
        <v>1961</v>
      </c>
      <c r="DB12" s="288"/>
      <c r="DC12" s="288">
        <f t="shared" ref="DC12" si="48">SUM(DC11:DD11)</f>
        <v>1961</v>
      </c>
      <c r="DD12" s="288"/>
      <c r="DE12" s="288">
        <f t="shared" ref="DE12" si="49">SUM(DE11:DF11)</f>
        <v>1961</v>
      </c>
      <c r="DF12" s="288"/>
      <c r="DG12" s="288">
        <f t="shared" ref="DG12" si="50">SUM(DG11:DH11)</f>
        <v>1961</v>
      </c>
      <c r="DH12" s="288"/>
    </row>
    <row r="13" spans="1:112" ht="15.75" customHeight="1" x14ac:dyDescent="0.2">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row>
    <row r="14" spans="1:112" ht="15.75" customHeight="1" x14ac:dyDescent="0.2">
      <c r="A14" s="8"/>
      <c r="B14" s="8"/>
      <c r="C14" s="8"/>
      <c r="D14" s="8"/>
      <c r="E14" s="8"/>
      <c r="F14" s="8"/>
      <c r="G14" s="8"/>
      <c r="H14" s="8"/>
      <c r="I14" s="38" t="s">
        <v>129</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row>
    <row r="15" spans="1:112" ht="15.75" customHeight="1" x14ac:dyDescent="0.2">
      <c r="A15" s="8"/>
      <c r="B15" s="8"/>
      <c r="C15" s="8"/>
      <c r="D15" s="8"/>
      <c r="E15" s="8"/>
      <c r="F15" s="8"/>
      <c r="G15" s="8"/>
      <c r="H15" s="8"/>
      <c r="I15" s="8">
        <f>COUNT(I5:I7)</f>
        <v>3</v>
      </c>
      <c r="J15" s="255">
        <f t="shared" ref="J15:BU15" si="51">COUNT(J5:J7)</f>
        <v>3</v>
      </c>
      <c r="K15" s="255">
        <f t="shared" si="51"/>
        <v>3</v>
      </c>
      <c r="L15" s="255">
        <f t="shared" si="51"/>
        <v>3</v>
      </c>
      <c r="M15" s="255">
        <f t="shared" si="51"/>
        <v>3</v>
      </c>
      <c r="N15" s="255">
        <f t="shared" si="51"/>
        <v>3</v>
      </c>
      <c r="O15" s="255">
        <f t="shared" si="51"/>
        <v>3</v>
      </c>
      <c r="P15" s="255">
        <f t="shared" si="51"/>
        <v>3</v>
      </c>
      <c r="Q15" s="255">
        <f t="shared" si="51"/>
        <v>3</v>
      </c>
      <c r="R15" s="255">
        <f t="shared" si="51"/>
        <v>3</v>
      </c>
      <c r="S15" s="255">
        <f t="shared" si="51"/>
        <v>3</v>
      </c>
      <c r="T15" s="255">
        <f t="shared" si="51"/>
        <v>3</v>
      </c>
      <c r="U15" s="255">
        <f t="shared" si="51"/>
        <v>3</v>
      </c>
      <c r="V15" s="255">
        <f t="shared" si="51"/>
        <v>3</v>
      </c>
      <c r="W15" s="255">
        <f t="shared" si="51"/>
        <v>3</v>
      </c>
      <c r="X15" s="255">
        <f t="shared" si="51"/>
        <v>3</v>
      </c>
      <c r="Y15" s="255">
        <f t="shared" si="51"/>
        <v>3</v>
      </c>
      <c r="Z15" s="255">
        <f t="shared" si="51"/>
        <v>3</v>
      </c>
      <c r="AA15" s="255">
        <f t="shared" si="51"/>
        <v>3</v>
      </c>
      <c r="AB15" s="255">
        <f t="shared" si="51"/>
        <v>3</v>
      </c>
      <c r="AC15" s="255">
        <f t="shared" si="51"/>
        <v>3</v>
      </c>
      <c r="AD15" s="255">
        <f t="shared" si="51"/>
        <v>3</v>
      </c>
      <c r="AE15" s="255">
        <f t="shared" si="51"/>
        <v>3</v>
      </c>
      <c r="AF15" s="255">
        <f t="shared" si="51"/>
        <v>3</v>
      </c>
      <c r="AG15" s="255">
        <f t="shared" si="51"/>
        <v>3</v>
      </c>
      <c r="AH15" s="255">
        <f t="shared" si="51"/>
        <v>3</v>
      </c>
      <c r="AI15" s="255">
        <f t="shared" si="51"/>
        <v>3</v>
      </c>
      <c r="AJ15" s="255">
        <f t="shared" si="51"/>
        <v>3</v>
      </c>
      <c r="AK15" s="255">
        <f t="shared" si="51"/>
        <v>3</v>
      </c>
      <c r="AL15" s="255">
        <f t="shared" si="51"/>
        <v>3</v>
      </c>
      <c r="AM15" s="255">
        <f t="shared" si="51"/>
        <v>3</v>
      </c>
      <c r="AN15" s="255">
        <f t="shared" si="51"/>
        <v>3</v>
      </c>
      <c r="AO15" s="255">
        <f t="shared" si="51"/>
        <v>3</v>
      </c>
      <c r="AP15" s="255">
        <f t="shared" si="51"/>
        <v>3</v>
      </c>
      <c r="AQ15" s="255">
        <f t="shared" si="51"/>
        <v>3</v>
      </c>
      <c r="AR15" s="255">
        <f t="shared" si="51"/>
        <v>3</v>
      </c>
      <c r="AS15" s="255">
        <f t="shared" si="51"/>
        <v>3</v>
      </c>
      <c r="AT15" s="255">
        <f t="shared" si="51"/>
        <v>3</v>
      </c>
      <c r="AU15" s="255">
        <f t="shared" si="51"/>
        <v>3</v>
      </c>
      <c r="AV15" s="255">
        <f t="shared" si="51"/>
        <v>3</v>
      </c>
      <c r="AW15" s="255">
        <f t="shared" si="51"/>
        <v>3</v>
      </c>
      <c r="AX15" s="255">
        <f t="shared" si="51"/>
        <v>3</v>
      </c>
      <c r="AY15" s="255">
        <f t="shared" si="51"/>
        <v>3</v>
      </c>
      <c r="AZ15" s="255">
        <f t="shared" si="51"/>
        <v>3</v>
      </c>
      <c r="BA15" s="255">
        <f t="shared" si="51"/>
        <v>3</v>
      </c>
      <c r="BB15" s="255">
        <f t="shared" si="51"/>
        <v>3</v>
      </c>
      <c r="BC15" s="255">
        <f t="shared" si="51"/>
        <v>3</v>
      </c>
      <c r="BD15" s="255">
        <f t="shared" si="51"/>
        <v>3</v>
      </c>
      <c r="BE15" s="255">
        <f t="shared" si="51"/>
        <v>3</v>
      </c>
      <c r="BF15" s="255">
        <f t="shared" si="51"/>
        <v>3</v>
      </c>
      <c r="BG15" s="255">
        <f t="shared" si="51"/>
        <v>3</v>
      </c>
      <c r="BH15" s="255">
        <f t="shared" si="51"/>
        <v>3</v>
      </c>
      <c r="BI15" s="255">
        <f t="shared" si="51"/>
        <v>3</v>
      </c>
      <c r="BJ15" s="255">
        <f t="shared" si="51"/>
        <v>0</v>
      </c>
      <c r="BK15" s="255">
        <f t="shared" si="51"/>
        <v>3</v>
      </c>
      <c r="BL15" s="255">
        <f t="shared" si="51"/>
        <v>0</v>
      </c>
      <c r="BM15" s="255">
        <f t="shared" si="51"/>
        <v>3</v>
      </c>
      <c r="BN15" s="255">
        <f t="shared" si="51"/>
        <v>0</v>
      </c>
      <c r="BO15" s="255">
        <f t="shared" si="51"/>
        <v>3</v>
      </c>
      <c r="BP15" s="255">
        <f t="shared" si="51"/>
        <v>0</v>
      </c>
      <c r="BQ15" s="255">
        <f t="shared" si="51"/>
        <v>3</v>
      </c>
      <c r="BR15" s="255">
        <f t="shared" si="51"/>
        <v>0</v>
      </c>
      <c r="BS15" s="255">
        <f t="shared" si="51"/>
        <v>3</v>
      </c>
      <c r="BT15" s="255">
        <f t="shared" si="51"/>
        <v>0</v>
      </c>
      <c r="BU15" s="255">
        <f t="shared" si="51"/>
        <v>3</v>
      </c>
      <c r="BV15" s="255">
        <f t="shared" ref="BV15:DH15" si="52">COUNT(BV5:BV7)</f>
        <v>0</v>
      </c>
      <c r="BW15" s="255">
        <f t="shared" si="52"/>
        <v>3</v>
      </c>
      <c r="BX15" s="255">
        <f t="shared" si="52"/>
        <v>0</v>
      </c>
      <c r="BY15" s="255">
        <f t="shared" si="52"/>
        <v>3</v>
      </c>
      <c r="BZ15" s="255">
        <f t="shared" si="52"/>
        <v>0</v>
      </c>
      <c r="CA15" s="255">
        <f t="shared" si="52"/>
        <v>3</v>
      </c>
      <c r="CB15" s="255">
        <f t="shared" si="52"/>
        <v>0</v>
      </c>
      <c r="CC15" s="255">
        <f t="shared" si="52"/>
        <v>3</v>
      </c>
      <c r="CD15" s="255">
        <f t="shared" si="52"/>
        <v>0</v>
      </c>
      <c r="CE15" s="255">
        <f t="shared" si="52"/>
        <v>3</v>
      </c>
      <c r="CF15" s="255">
        <f t="shared" si="52"/>
        <v>0</v>
      </c>
      <c r="CG15" s="255">
        <f t="shared" si="52"/>
        <v>3</v>
      </c>
      <c r="CH15" s="255">
        <f t="shared" si="52"/>
        <v>0</v>
      </c>
      <c r="CI15" s="255">
        <f t="shared" si="52"/>
        <v>3</v>
      </c>
      <c r="CJ15" s="255">
        <f t="shared" si="52"/>
        <v>0</v>
      </c>
      <c r="CK15" s="255">
        <f t="shared" si="52"/>
        <v>3</v>
      </c>
      <c r="CL15" s="255">
        <f t="shared" si="52"/>
        <v>0</v>
      </c>
      <c r="CM15" s="255">
        <f t="shared" si="52"/>
        <v>3</v>
      </c>
      <c r="CN15" s="255">
        <f t="shared" si="52"/>
        <v>0</v>
      </c>
      <c r="CO15" s="255">
        <f t="shared" si="52"/>
        <v>3</v>
      </c>
      <c r="CP15" s="255">
        <f t="shared" si="52"/>
        <v>0</v>
      </c>
      <c r="CQ15" s="255">
        <f t="shared" si="52"/>
        <v>3</v>
      </c>
      <c r="CR15" s="255">
        <f t="shared" si="52"/>
        <v>0</v>
      </c>
      <c r="CS15" s="255">
        <f t="shared" si="52"/>
        <v>3</v>
      </c>
      <c r="CT15" s="255">
        <f t="shared" si="52"/>
        <v>0</v>
      </c>
      <c r="CU15" s="255">
        <f t="shared" si="52"/>
        <v>3</v>
      </c>
      <c r="CV15" s="255">
        <f t="shared" si="52"/>
        <v>0</v>
      </c>
      <c r="CW15" s="255">
        <f t="shared" si="52"/>
        <v>3</v>
      </c>
      <c r="CX15" s="255">
        <f t="shared" si="52"/>
        <v>0</v>
      </c>
      <c r="CY15" s="255">
        <f t="shared" si="52"/>
        <v>3</v>
      </c>
      <c r="CZ15" s="255">
        <f t="shared" si="52"/>
        <v>0</v>
      </c>
      <c r="DA15" s="255">
        <f t="shared" si="52"/>
        <v>3</v>
      </c>
      <c r="DB15" s="255">
        <f t="shared" si="52"/>
        <v>3</v>
      </c>
      <c r="DC15" s="255">
        <f t="shared" si="52"/>
        <v>3</v>
      </c>
      <c r="DD15" s="255">
        <f t="shared" si="52"/>
        <v>3</v>
      </c>
      <c r="DE15" s="255">
        <f t="shared" si="52"/>
        <v>3</v>
      </c>
      <c r="DF15" s="255">
        <f t="shared" si="52"/>
        <v>3</v>
      </c>
      <c r="DG15" s="255">
        <f t="shared" si="52"/>
        <v>3</v>
      </c>
      <c r="DH15" s="255">
        <f t="shared" si="52"/>
        <v>3</v>
      </c>
    </row>
    <row r="16" spans="1:112" ht="15.75" customHeight="1" x14ac:dyDescent="0.2">
      <c r="A16" s="8"/>
      <c r="B16" s="8"/>
      <c r="C16" s="8"/>
      <c r="D16" s="8"/>
      <c r="E16" s="8"/>
      <c r="F16" s="8"/>
      <c r="G16" s="8"/>
      <c r="H16" s="8"/>
      <c r="I16" s="288">
        <f>MAX(I15:J15)</f>
        <v>3</v>
      </c>
      <c r="J16" s="288"/>
      <c r="K16" s="288">
        <f t="shared" ref="K16" si="53">MAX(K15:L15)</f>
        <v>3</v>
      </c>
      <c r="L16" s="288"/>
      <c r="M16" s="288">
        <f>MAX(M15:N15)</f>
        <v>3</v>
      </c>
      <c r="N16" s="288"/>
      <c r="O16" s="288">
        <f t="shared" ref="O16" si="54">MAX(O15:P15)</f>
        <v>3</v>
      </c>
      <c r="P16" s="288"/>
      <c r="Q16" s="288">
        <f t="shared" ref="Q16" si="55">MAX(Q15:R15)</f>
        <v>3</v>
      </c>
      <c r="R16" s="288"/>
      <c r="S16" s="288">
        <f t="shared" ref="S16" si="56">MAX(S15:T15)</f>
        <v>3</v>
      </c>
      <c r="T16" s="288"/>
      <c r="U16" s="288">
        <f t="shared" ref="U16" si="57">MAX(U15:V15)</f>
        <v>3</v>
      </c>
      <c r="V16" s="288"/>
      <c r="W16" s="288">
        <f t="shared" ref="W16" si="58">MAX(W15:X15)</f>
        <v>3</v>
      </c>
      <c r="X16" s="288"/>
      <c r="Y16" s="288">
        <f t="shared" ref="Y16" si="59">MAX(Y15:Z15)</f>
        <v>3</v>
      </c>
      <c r="Z16" s="288"/>
      <c r="AA16" s="288">
        <f t="shared" ref="AA16" si="60">MAX(AA15:AB15)</f>
        <v>3</v>
      </c>
      <c r="AB16" s="288"/>
      <c r="AC16" s="288">
        <f t="shared" ref="AC16" si="61">MAX(AC15:AD15)</f>
        <v>3</v>
      </c>
      <c r="AD16" s="288"/>
      <c r="AE16" s="288">
        <f t="shared" ref="AE16" si="62">MAX(AE15:AF15)</f>
        <v>3</v>
      </c>
      <c r="AF16" s="288"/>
      <c r="AG16" s="288">
        <f t="shared" ref="AG16" si="63">MAX(AG15:AH15)</f>
        <v>3</v>
      </c>
      <c r="AH16" s="288"/>
      <c r="AI16" s="288">
        <f t="shared" ref="AI16" si="64">MAX(AI15:AJ15)</f>
        <v>3</v>
      </c>
      <c r="AJ16" s="288"/>
      <c r="AK16" s="288">
        <f t="shared" ref="AK16" si="65">MAX(AK15:AL15)</f>
        <v>3</v>
      </c>
      <c r="AL16" s="288"/>
      <c r="AM16" s="288">
        <f t="shared" ref="AM16" si="66">MAX(AM15:AN15)</f>
        <v>3</v>
      </c>
      <c r="AN16" s="288"/>
      <c r="AO16" s="288">
        <f t="shared" ref="AO16" si="67">MAX(AO15:AP15)</f>
        <v>3</v>
      </c>
      <c r="AP16" s="288"/>
      <c r="AQ16" s="288">
        <f t="shared" ref="AQ16" si="68">MAX(AQ15:AR15)</f>
        <v>3</v>
      </c>
      <c r="AR16" s="288"/>
      <c r="AS16" s="288">
        <f t="shared" ref="AS16" si="69">MAX(AS15:AT15)</f>
        <v>3</v>
      </c>
      <c r="AT16" s="288"/>
      <c r="AU16" s="288">
        <f t="shared" ref="AU16" si="70">MAX(AU15:AV15)</f>
        <v>3</v>
      </c>
      <c r="AV16" s="288"/>
      <c r="AW16" s="288">
        <f t="shared" ref="AW16" si="71">MAX(AW15:AX15)</f>
        <v>3</v>
      </c>
      <c r="AX16" s="288"/>
      <c r="AY16" s="288">
        <f t="shared" ref="AY16" si="72">MAX(AY15:AZ15)</f>
        <v>3</v>
      </c>
      <c r="AZ16" s="288"/>
      <c r="BA16" s="288">
        <f t="shared" ref="BA16" si="73">MAX(BA15:BB15)</f>
        <v>3</v>
      </c>
      <c r="BB16" s="288"/>
      <c r="BC16" s="288">
        <f t="shared" ref="BC16" si="74">MAX(BC15:BD15)</f>
        <v>3</v>
      </c>
      <c r="BD16" s="288"/>
      <c r="BE16" s="288">
        <f t="shared" ref="BE16" si="75">MAX(BE15:BF15)</f>
        <v>3</v>
      </c>
      <c r="BF16" s="288"/>
      <c r="BG16" s="288">
        <f t="shared" ref="BG16" si="76">MAX(BG15:BH15)</f>
        <v>3</v>
      </c>
      <c r="BH16" s="288"/>
      <c r="BI16" s="288">
        <f t="shared" ref="BI16" si="77">MAX(BI15:BJ15)</f>
        <v>3</v>
      </c>
      <c r="BJ16" s="288"/>
      <c r="BK16" s="288">
        <f t="shared" ref="BK16" si="78">MAX(BK15:BL15)</f>
        <v>3</v>
      </c>
      <c r="BL16" s="288"/>
      <c r="BM16" s="288">
        <f t="shared" ref="BM16" si="79">MAX(BM15:BN15)</f>
        <v>3</v>
      </c>
      <c r="BN16" s="288"/>
      <c r="BO16" s="288">
        <f t="shared" ref="BO16" si="80">MAX(BO15:BP15)</f>
        <v>3</v>
      </c>
      <c r="BP16" s="288"/>
      <c r="BQ16" s="288">
        <f t="shared" ref="BQ16" si="81">MAX(BQ15:BR15)</f>
        <v>3</v>
      </c>
      <c r="BR16" s="288"/>
      <c r="BS16" s="288">
        <f t="shared" ref="BS16" si="82">MAX(BS15:BT15)</f>
        <v>3</v>
      </c>
      <c r="BT16" s="288"/>
      <c r="BU16" s="288">
        <f t="shared" ref="BU16" si="83">MAX(BU15:BV15)</f>
        <v>3</v>
      </c>
      <c r="BV16" s="288"/>
      <c r="BW16" s="288">
        <f t="shared" ref="BW16" si="84">MAX(BW15:BX15)</f>
        <v>3</v>
      </c>
      <c r="BX16" s="288"/>
      <c r="BY16" s="288">
        <f t="shared" ref="BY16" si="85">MAX(BY15:BZ15)</f>
        <v>3</v>
      </c>
      <c r="BZ16" s="288"/>
      <c r="CA16" s="288">
        <f t="shared" ref="CA16" si="86">MAX(CA15:CB15)</f>
        <v>3</v>
      </c>
      <c r="CB16" s="288"/>
      <c r="CC16" s="288">
        <f t="shared" ref="CC16" si="87">MAX(CC15:CD15)</f>
        <v>3</v>
      </c>
      <c r="CD16" s="288"/>
      <c r="CE16" s="288">
        <f t="shared" ref="CE16" si="88">MAX(CE15:CF15)</f>
        <v>3</v>
      </c>
      <c r="CF16" s="288"/>
      <c r="CG16" s="288">
        <f t="shared" ref="CG16" si="89">MAX(CG15:CH15)</f>
        <v>3</v>
      </c>
      <c r="CH16" s="288"/>
      <c r="CI16" s="288">
        <f t="shared" ref="CI16" si="90">MAX(CI15:CJ15)</f>
        <v>3</v>
      </c>
      <c r="CJ16" s="288"/>
      <c r="CK16" s="288">
        <f t="shared" ref="CK16" si="91">MAX(CK15:CL15)</f>
        <v>3</v>
      </c>
      <c r="CL16" s="288"/>
      <c r="CM16" s="288">
        <f t="shared" ref="CM16" si="92">MAX(CM15:CN15)</f>
        <v>3</v>
      </c>
      <c r="CN16" s="288"/>
      <c r="CO16" s="288">
        <f t="shared" ref="CO16" si="93">MAX(CO15:CP15)</f>
        <v>3</v>
      </c>
      <c r="CP16" s="288"/>
      <c r="CQ16" s="288">
        <f t="shared" ref="CQ16" si="94">MAX(CQ15:CR15)</f>
        <v>3</v>
      </c>
      <c r="CR16" s="288"/>
      <c r="CS16" s="288">
        <f t="shared" ref="CS16" si="95">MAX(CS15:CT15)</f>
        <v>3</v>
      </c>
      <c r="CT16" s="288"/>
      <c r="CU16" s="288">
        <f t="shared" ref="CU16" si="96">MAX(CU15:CV15)</f>
        <v>3</v>
      </c>
      <c r="CV16" s="288"/>
      <c r="CW16" s="288">
        <f t="shared" ref="CW16" si="97">MAX(CW15:CX15)</f>
        <v>3</v>
      </c>
      <c r="CX16" s="288"/>
      <c r="CY16" s="288">
        <f t="shared" ref="CY16" si="98">MAX(CY15:CZ15)</f>
        <v>3</v>
      </c>
      <c r="CZ16" s="288"/>
      <c r="DA16" s="288">
        <f t="shared" ref="DA16" si="99">MAX(DA15:DB15)</f>
        <v>3</v>
      </c>
      <c r="DB16" s="288"/>
      <c r="DC16" s="288">
        <f t="shared" ref="DC16" si="100">MAX(DC15:DD15)</f>
        <v>3</v>
      </c>
      <c r="DD16" s="288"/>
      <c r="DE16" s="288">
        <f t="shared" ref="DE16" si="101">MAX(DE15:DF15)</f>
        <v>3</v>
      </c>
      <c r="DF16" s="288"/>
      <c r="DG16" s="288">
        <f t="shared" ref="DG16" si="102">MAX(DG15:DH15)</f>
        <v>3</v>
      </c>
      <c r="DH16" s="288"/>
    </row>
    <row r="17" spans="1:112" ht="15.7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row>
    <row r="18" spans="1:112" ht="15.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ht="15.75" customHeight="1" x14ac:dyDescent="0.2">
      <c r="A19" s="8"/>
      <c r="B19" s="8"/>
      <c r="C19" s="8"/>
      <c r="D19" s="8"/>
      <c r="E19" s="8"/>
      <c r="F19" s="8"/>
      <c r="G19" s="8"/>
      <c r="H19" s="8"/>
      <c r="I19" s="46" t="s">
        <v>227</v>
      </c>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row>
    <row r="20" spans="1:112" ht="15.75" customHeight="1" x14ac:dyDescent="0.2">
      <c r="A20" s="8"/>
      <c r="B20" s="8"/>
      <c r="C20" s="8"/>
      <c r="D20" s="8"/>
      <c r="E20" s="8"/>
      <c r="F20" s="8"/>
      <c r="G20" s="8"/>
      <c r="H20" s="8"/>
      <c r="I20" s="285" t="s">
        <v>134</v>
      </c>
      <c r="J20" s="285"/>
      <c r="K20" s="285"/>
      <c r="L20" s="285"/>
      <c r="M20" s="47">
        <v>1</v>
      </c>
      <c r="N20" s="47">
        <v>2</v>
      </c>
      <c r="O20" s="47">
        <v>3</v>
      </c>
      <c r="P20" s="47">
        <v>4</v>
      </c>
      <c r="Q20" s="47">
        <v>5</v>
      </c>
      <c r="R20" s="47">
        <v>6</v>
      </c>
      <c r="S20" s="47">
        <v>7</v>
      </c>
      <c r="T20" s="47">
        <v>8</v>
      </c>
      <c r="U20" s="47">
        <v>9</v>
      </c>
      <c r="V20" s="47">
        <v>10</v>
      </c>
      <c r="W20" s="47">
        <v>11</v>
      </c>
      <c r="X20" s="47">
        <v>12</v>
      </c>
      <c r="Y20" s="47">
        <v>13</v>
      </c>
      <c r="Z20" s="47">
        <v>14</v>
      </c>
      <c r="AA20" s="47">
        <v>15</v>
      </c>
      <c r="AB20" s="47">
        <v>16</v>
      </c>
      <c r="AC20" s="47">
        <v>17</v>
      </c>
      <c r="AD20" s="47">
        <v>18</v>
      </c>
      <c r="AE20" s="47">
        <v>19</v>
      </c>
      <c r="AF20" s="47">
        <v>20</v>
      </c>
      <c r="AG20" s="47">
        <v>21</v>
      </c>
      <c r="AH20" s="47">
        <v>22</v>
      </c>
      <c r="AI20" s="47">
        <v>23</v>
      </c>
      <c r="AJ20" s="47">
        <v>24</v>
      </c>
      <c r="AK20" s="47">
        <v>25</v>
      </c>
      <c r="AL20" s="47">
        <v>26</v>
      </c>
      <c r="AM20" s="47">
        <v>27</v>
      </c>
      <c r="AN20" s="47">
        <v>28</v>
      </c>
      <c r="AO20" s="47">
        <v>29</v>
      </c>
      <c r="AP20" s="47">
        <v>30</v>
      </c>
      <c r="AQ20" s="47">
        <v>31</v>
      </c>
      <c r="AR20" s="47">
        <v>32</v>
      </c>
      <c r="AS20" s="47">
        <v>33</v>
      </c>
      <c r="AT20" s="47">
        <v>34</v>
      </c>
      <c r="AU20" s="47">
        <v>35</v>
      </c>
      <c r="AV20" s="47">
        <v>36</v>
      </c>
      <c r="AW20" s="47">
        <v>37</v>
      </c>
      <c r="AX20" s="47">
        <v>38</v>
      </c>
      <c r="AY20" s="47">
        <v>39</v>
      </c>
      <c r="AZ20" s="47">
        <v>40</v>
      </c>
      <c r="BA20" s="47">
        <v>41</v>
      </c>
      <c r="BB20" s="47">
        <v>42</v>
      </c>
      <c r="BC20" s="47">
        <v>43</v>
      </c>
      <c r="BD20" s="47">
        <v>44</v>
      </c>
      <c r="BE20" s="47">
        <v>45</v>
      </c>
      <c r="BF20" s="47">
        <v>46</v>
      </c>
      <c r="BG20" s="47">
        <v>47</v>
      </c>
      <c r="BH20" s="47">
        <v>48</v>
      </c>
      <c r="BI20" s="47">
        <v>49</v>
      </c>
      <c r="BJ20" s="47">
        <v>50</v>
      </c>
      <c r="BK20" s="47">
        <v>51</v>
      </c>
      <c r="BL20" s="47">
        <v>52</v>
      </c>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row>
    <row r="21" spans="1:112" ht="15.75" customHeight="1" x14ac:dyDescent="0.2">
      <c r="A21" s="8"/>
      <c r="B21" s="8"/>
      <c r="C21" s="8"/>
      <c r="D21" s="8"/>
      <c r="E21" s="8"/>
      <c r="F21" s="8"/>
      <c r="G21" s="8"/>
      <c r="H21" s="8"/>
      <c r="I21" s="285" t="s">
        <v>135</v>
      </c>
      <c r="J21" s="285"/>
      <c r="K21" s="285"/>
      <c r="L21" s="285"/>
      <c r="M21" s="47">
        <f>I12</f>
        <v>0</v>
      </c>
      <c r="N21" s="47">
        <f>K12</f>
        <v>0</v>
      </c>
      <c r="O21" s="47">
        <f>M12</f>
        <v>0</v>
      </c>
      <c r="P21" s="47">
        <f>O12</f>
        <v>0</v>
      </c>
      <c r="Q21" s="47">
        <f>Q12</f>
        <v>0</v>
      </c>
      <c r="R21" s="47">
        <f>S12</f>
        <v>0</v>
      </c>
      <c r="S21" s="47">
        <f>U12</f>
        <v>0</v>
      </c>
      <c r="T21" s="47">
        <f>W12</f>
        <v>0</v>
      </c>
      <c r="U21" s="47">
        <f>Y12</f>
        <v>0</v>
      </c>
      <c r="V21" s="47">
        <f>AA12</f>
        <v>0</v>
      </c>
      <c r="W21" s="47">
        <f>AC12</f>
        <v>0</v>
      </c>
      <c r="X21" s="47">
        <f>AE12</f>
        <v>0</v>
      </c>
      <c r="Y21" s="47">
        <f>AG12</f>
        <v>0</v>
      </c>
      <c r="Z21" s="47">
        <f>AI12</f>
        <v>0.8</v>
      </c>
      <c r="AA21" s="47">
        <f>AK12</f>
        <v>0.8</v>
      </c>
      <c r="AB21" s="47">
        <f>AM12</f>
        <v>0.8</v>
      </c>
      <c r="AC21" s="47">
        <f>AO12</f>
        <v>0.8</v>
      </c>
      <c r="AD21" s="47">
        <f>AQ12</f>
        <v>0.8</v>
      </c>
      <c r="AE21" s="47">
        <f>AS12</f>
        <v>1</v>
      </c>
      <c r="AF21" s="47">
        <f>AU12</f>
        <v>1</v>
      </c>
      <c r="AG21" s="47">
        <f>AW12</f>
        <v>6.5</v>
      </c>
      <c r="AH21" s="47">
        <f>AY12</f>
        <v>6.5</v>
      </c>
      <c r="AI21" s="47">
        <f>BA12</f>
        <v>2</v>
      </c>
      <c r="AJ21" s="47">
        <f>BC12</f>
        <v>2</v>
      </c>
      <c r="AK21" s="47">
        <f>BE12</f>
        <v>4</v>
      </c>
      <c r="AL21" s="47">
        <f>BG12</f>
        <v>4</v>
      </c>
      <c r="AM21" s="47">
        <f>BI12</f>
        <v>12</v>
      </c>
      <c r="AN21" s="47">
        <f>BK12</f>
        <v>12</v>
      </c>
      <c r="AO21" s="47">
        <f>BM12</f>
        <v>135</v>
      </c>
      <c r="AP21" s="47">
        <f>BO12</f>
        <v>135</v>
      </c>
      <c r="AQ21" s="47">
        <f>BQ12</f>
        <v>979</v>
      </c>
      <c r="AR21" s="47">
        <f>BS12</f>
        <v>979</v>
      </c>
      <c r="AS21" s="47">
        <f>BU12</f>
        <v>979</v>
      </c>
      <c r="AT21" s="47">
        <f>BW12</f>
        <v>1481.7</v>
      </c>
      <c r="AU21" s="47">
        <f>BY12</f>
        <v>1481.7</v>
      </c>
      <c r="AV21" s="47">
        <f>CA12</f>
        <v>1726.7</v>
      </c>
      <c r="AW21" s="47">
        <f>CC12</f>
        <v>1580</v>
      </c>
      <c r="AX21" s="47">
        <f>CE12</f>
        <v>2162.5</v>
      </c>
      <c r="AY21" s="47">
        <f>CG12</f>
        <v>2162.5</v>
      </c>
      <c r="AZ21" s="47">
        <f>CI12</f>
        <v>2770</v>
      </c>
      <c r="BA21" s="47">
        <f>CK12</f>
        <v>2770</v>
      </c>
      <c r="BB21" s="47">
        <f>CM12</f>
        <v>10086.700000000001</v>
      </c>
      <c r="BC21" s="47">
        <f>CO12</f>
        <v>10086.700000000001</v>
      </c>
      <c r="BD21" s="47">
        <f>CQ12</f>
        <v>10086.700000000001</v>
      </c>
      <c r="BE21" s="47">
        <f>CS12</f>
        <v>5075</v>
      </c>
      <c r="BF21" s="47">
        <f>CU12</f>
        <v>5075</v>
      </c>
      <c r="BG21" s="47">
        <f>CW12</f>
        <v>5075</v>
      </c>
      <c r="BH21" s="47">
        <f>CY12</f>
        <v>5075</v>
      </c>
      <c r="BI21" s="47">
        <f>DA12</f>
        <v>1961</v>
      </c>
      <c r="BJ21" s="47">
        <f>DC12</f>
        <v>1961</v>
      </c>
      <c r="BK21" s="47">
        <f>DE12</f>
        <v>1961</v>
      </c>
      <c r="BL21" s="47">
        <f>DG12</f>
        <v>1961</v>
      </c>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row>
    <row r="22" spans="1:112" ht="15.75" customHeight="1" x14ac:dyDescent="0.2">
      <c r="A22" s="8"/>
      <c r="B22" s="8"/>
      <c r="C22" s="8"/>
      <c r="D22" s="8"/>
      <c r="E22" s="8"/>
      <c r="F22" s="8"/>
      <c r="G22" s="8"/>
      <c r="H22" s="8"/>
      <c r="I22" s="285" t="s">
        <v>136</v>
      </c>
      <c r="J22" s="285"/>
      <c r="K22" s="285"/>
      <c r="L22" s="285"/>
      <c r="M22" s="47">
        <f>I16</f>
        <v>3</v>
      </c>
      <c r="N22" s="47">
        <f>K16</f>
        <v>3</v>
      </c>
      <c r="O22" s="47">
        <f>M16</f>
        <v>3</v>
      </c>
      <c r="P22" s="47">
        <f>O16</f>
        <v>3</v>
      </c>
      <c r="Q22" s="47">
        <f>Q16</f>
        <v>3</v>
      </c>
      <c r="R22" s="47">
        <f>S16</f>
        <v>3</v>
      </c>
      <c r="S22" s="47">
        <f>U16</f>
        <v>3</v>
      </c>
      <c r="T22" s="47">
        <f>W16</f>
        <v>3</v>
      </c>
      <c r="U22" s="47">
        <f>Y16</f>
        <v>3</v>
      </c>
      <c r="V22" s="47">
        <f>AA16</f>
        <v>3</v>
      </c>
      <c r="W22" s="47">
        <f>AC16</f>
        <v>3</v>
      </c>
      <c r="X22" s="47">
        <f>AE16</f>
        <v>3</v>
      </c>
      <c r="Y22" s="47">
        <f>AG16</f>
        <v>3</v>
      </c>
      <c r="Z22" s="47">
        <f>AI16</f>
        <v>3</v>
      </c>
      <c r="AA22" s="47">
        <f>AK16</f>
        <v>3</v>
      </c>
      <c r="AB22" s="47">
        <f>AM16</f>
        <v>3</v>
      </c>
      <c r="AC22" s="47">
        <f>AO16</f>
        <v>3</v>
      </c>
      <c r="AD22" s="47">
        <f>AQ16</f>
        <v>3</v>
      </c>
      <c r="AE22" s="47">
        <f>AS16</f>
        <v>3</v>
      </c>
      <c r="AF22" s="47">
        <f>AU16</f>
        <v>3</v>
      </c>
      <c r="AG22" s="47">
        <f>AW16</f>
        <v>3</v>
      </c>
      <c r="AH22" s="47">
        <f>AY16</f>
        <v>3</v>
      </c>
      <c r="AI22" s="47">
        <f>BA16</f>
        <v>3</v>
      </c>
      <c r="AJ22" s="47">
        <f>BC16</f>
        <v>3</v>
      </c>
      <c r="AK22" s="47">
        <f>BE16</f>
        <v>3</v>
      </c>
      <c r="AL22" s="47">
        <f>BG16</f>
        <v>3</v>
      </c>
      <c r="AM22" s="47">
        <f>BI16</f>
        <v>3</v>
      </c>
      <c r="AN22" s="47">
        <f>BK16</f>
        <v>3</v>
      </c>
      <c r="AO22" s="47">
        <f>BM16</f>
        <v>3</v>
      </c>
      <c r="AP22" s="47">
        <f>BO16</f>
        <v>3</v>
      </c>
      <c r="AQ22" s="47">
        <f>BQ16</f>
        <v>3</v>
      </c>
      <c r="AR22" s="47">
        <f>BS16</f>
        <v>3</v>
      </c>
      <c r="AS22" s="47">
        <f>BU16</f>
        <v>3</v>
      </c>
      <c r="AT22" s="47">
        <f>BW16</f>
        <v>3</v>
      </c>
      <c r="AU22" s="47">
        <f>BY16</f>
        <v>3</v>
      </c>
      <c r="AV22" s="47">
        <f>CA16</f>
        <v>3</v>
      </c>
      <c r="AW22" s="47">
        <f>CC16</f>
        <v>3</v>
      </c>
      <c r="AX22" s="47">
        <f>CE16</f>
        <v>3</v>
      </c>
      <c r="AY22" s="47">
        <f>CG16</f>
        <v>3</v>
      </c>
      <c r="AZ22" s="47">
        <f>CI16</f>
        <v>3</v>
      </c>
      <c r="BA22" s="47">
        <f>CK16</f>
        <v>3</v>
      </c>
      <c r="BB22" s="47">
        <f>CM16</f>
        <v>3</v>
      </c>
      <c r="BC22" s="47">
        <f>CO16</f>
        <v>3</v>
      </c>
      <c r="BD22" s="47">
        <f>CQ16</f>
        <v>3</v>
      </c>
      <c r="BE22" s="47">
        <f>CS16</f>
        <v>3</v>
      </c>
      <c r="BF22" s="47">
        <f>CU16</f>
        <v>3</v>
      </c>
      <c r="BG22" s="47">
        <f>CW16</f>
        <v>3</v>
      </c>
      <c r="BH22" s="47">
        <f>CY16</f>
        <v>3</v>
      </c>
      <c r="BI22" s="47">
        <f>DA16</f>
        <v>3</v>
      </c>
      <c r="BJ22" s="47">
        <f>DC16</f>
        <v>3</v>
      </c>
      <c r="BK22" s="47">
        <f>DE16</f>
        <v>3</v>
      </c>
      <c r="BL22" s="47">
        <f>DG16</f>
        <v>3</v>
      </c>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row>
    <row r="23" spans="1:112" ht="15.7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row>
    <row r="24" spans="1:112" ht="15.7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row>
    <row r="25" spans="1:112" ht="15.7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row>
    <row r="26" spans="1:112" ht="15.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row>
    <row r="27" spans="1:112" ht="15.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row>
    <row r="28" spans="1:112" ht="15.75" customHeight="1" x14ac:dyDescent="0.2">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row>
    <row r="29" spans="1:112" ht="15.7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row>
    <row r="30" spans="1:112" ht="15.75"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row>
    <row r="31" spans="1:112" ht="15.75"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row>
    <row r="32" spans="1:112" ht="15.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row>
    <row r="33" spans="1:112" ht="15.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row>
    <row r="34" spans="1:112" ht="15.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15.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12.75"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12.75"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12.75"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12.75"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12.75"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sheetData>
  <mergeCells count="161">
    <mergeCell ref="DE16:DF16"/>
    <mergeCell ref="DG16:DH16"/>
    <mergeCell ref="CU16:CV16"/>
    <mergeCell ref="CW16:CX16"/>
    <mergeCell ref="CY16:CZ16"/>
    <mergeCell ref="DA16:DB16"/>
    <mergeCell ref="DC16:DD16"/>
    <mergeCell ref="CK16:CL16"/>
    <mergeCell ref="CM16:CN16"/>
    <mergeCell ref="CO16:CP16"/>
    <mergeCell ref="CQ16:CR16"/>
    <mergeCell ref="CS16:CT16"/>
    <mergeCell ref="CA16:CB16"/>
    <mergeCell ref="CC16:CD16"/>
    <mergeCell ref="CE16:CF16"/>
    <mergeCell ref="CG16:CH16"/>
    <mergeCell ref="CI16:CJ16"/>
    <mergeCell ref="BQ16:BR16"/>
    <mergeCell ref="BS16:BT16"/>
    <mergeCell ref="BU16:BV16"/>
    <mergeCell ref="BW16:BX16"/>
    <mergeCell ref="BY16:BZ16"/>
    <mergeCell ref="BG16:BH16"/>
    <mergeCell ref="BI16:BJ16"/>
    <mergeCell ref="BK16:BL16"/>
    <mergeCell ref="BM16:BN16"/>
    <mergeCell ref="BO16:BP16"/>
    <mergeCell ref="AW16:AX16"/>
    <mergeCell ref="AY16:AZ16"/>
    <mergeCell ref="BA16:BB16"/>
    <mergeCell ref="BC16:BD16"/>
    <mergeCell ref="BE16:BF16"/>
    <mergeCell ref="AM16:AN16"/>
    <mergeCell ref="AO16:AP16"/>
    <mergeCell ref="AQ16:AR16"/>
    <mergeCell ref="AS16:AT16"/>
    <mergeCell ref="AU16:AV16"/>
    <mergeCell ref="AC16:AD16"/>
    <mergeCell ref="AE16:AF16"/>
    <mergeCell ref="AG16:AH16"/>
    <mergeCell ref="AI16:AJ16"/>
    <mergeCell ref="AK16:AL16"/>
    <mergeCell ref="S16:T16"/>
    <mergeCell ref="U16:V16"/>
    <mergeCell ref="W16:X16"/>
    <mergeCell ref="Y16:Z16"/>
    <mergeCell ref="AA16:AB16"/>
    <mergeCell ref="I16:J16"/>
    <mergeCell ref="K16:L16"/>
    <mergeCell ref="M16:N16"/>
    <mergeCell ref="O16:P16"/>
    <mergeCell ref="Q16:R16"/>
    <mergeCell ref="O3:P3"/>
    <mergeCell ref="Q3:R3"/>
    <mergeCell ref="AA3:AB3"/>
    <mergeCell ref="AG3:AH3"/>
    <mergeCell ref="AK12:AL12"/>
    <mergeCell ref="AM12:AN12"/>
    <mergeCell ref="AO12:AP12"/>
    <mergeCell ref="AQ12:AR12"/>
    <mergeCell ref="AA12:AB12"/>
    <mergeCell ref="AC12:AD12"/>
    <mergeCell ref="AE12:AF12"/>
    <mergeCell ref="AG12:AH12"/>
    <mergeCell ref="AI12:AJ12"/>
    <mergeCell ref="AQ3:AR3"/>
    <mergeCell ref="Y3:Z3"/>
    <mergeCell ref="AC3:AD3"/>
    <mergeCell ref="Q12:R12"/>
    <mergeCell ref="S12:T12"/>
    <mergeCell ref="U12:V12"/>
    <mergeCell ref="W12:X12"/>
    <mergeCell ref="Y12:Z12"/>
    <mergeCell ref="U3:V3"/>
    <mergeCell ref="AM3:AN3"/>
    <mergeCell ref="CA3:CB3"/>
    <mergeCell ref="BY3:BZ3"/>
    <mergeCell ref="CC3:CD3"/>
    <mergeCell ref="K3:L3"/>
    <mergeCell ref="M3:N3"/>
    <mergeCell ref="BM3:BN3"/>
    <mergeCell ref="BO3:BP3"/>
    <mergeCell ref="I1:K1"/>
    <mergeCell ref="I2:K2"/>
    <mergeCell ref="I3:J3"/>
    <mergeCell ref="BG3:BH3"/>
    <mergeCell ref="S3:T3"/>
    <mergeCell ref="AW3:AX3"/>
    <mergeCell ref="BA3:BB3"/>
    <mergeCell ref="AY3:AZ3"/>
    <mergeCell ref="BC3:BD3"/>
    <mergeCell ref="BE3:BF3"/>
    <mergeCell ref="BK3:BL3"/>
    <mergeCell ref="BI3:BJ3"/>
    <mergeCell ref="AI3:AJ3"/>
    <mergeCell ref="AK3:AL3"/>
    <mergeCell ref="AS3:AT3"/>
    <mergeCell ref="AU3:AV3"/>
    <mergeCell ref="W3:X3"/>
    <mergeCell ref="I20:L20"/>
    <mergeCell ref="I21:L21"/>
    <mergeCell ref="I22:L22"/>
    <mergeCell ref="DE3:DF3"/>
    <mergeCell ref="DC3:DD3"/>
    <mergeCell ref="DG3:DH3"/>
    <mergeCell ref="CE3:CF3"/>
    <mergeCell ref="CG3:CH3"/>
    <mergeCell ref="CY3:CZ3"/>
    <mergeCell ref="CM3:CN3"/>
    <mergeCell ref="CI3:CJ3"/>
    <mergeCell ref="CK3:CL3"/>
    <mergeCell ref="CW3:CX3"/>
    <mergeCell ref="CO3:CP3"/>
    <mergeCell ref="CQ3:CR3"/>
    <mergeCell ref="CS3:CT3"/>
    <mergeCell ref="CU3:CV3"/>
    <mergeCell ref="AO3:AP3"/>
    <mergeCell ref="AE3:AF3"/>
    <mergeCell ref="BU3:BV3"/>
    <mergeCell ref="BW3:BX3"/>
    <mergeCell ref="BQ3:BR3"/>
    <mergeCell ref="BS3:BT3"/>
    <mergeCell ref="DA3:DB3"/>
    <mergeCell ref="I12:J12"/>
    <mergeCell ref="K12:L12"/>
    <mergeCell ref="M12:N12"/>
    <mergeCell ref="O12:P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DE12:DF12"/>
    <mergeCell ref="DG12:DH12"/>
    <mergeCell ref="CM12:CN12"/>
    <mergeCell ref="CO12:CP12"/>
    <mergeCell ref="CQ12:CR12"/>
    <mergeCell ref="CS12:CT12"/>
    <mergeCell ref="CU12:CV12"/>
    <mergeCell ref="CW12:CX12"/>
    <mergeCell ref="CY12:CZ12"/>
    <mergeCell ref="DA12:DB12"/>
    <mergeCell ref="DC12:DD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1"/>
  <sheetViews>
    <sheetView workbookViewId="0">
      <pane xSplit="8" ySplit="4" topLeftCell="I5" activePane="bottomRight" state="frozen"/>
      <selection pane="topRight" activeCell="I1" sqref="I1"/>
      <selection pane="bottomLeft" activeCell="A5" sqref="A5"/>
      <selection pane="bottomRight" activeCell="B5" sqref="B5:B15"/>
    </sheetView>
  </sheetViews>
  <sheetFormatPr baseColWidth="10" defaultColWidth="14.42578125" defaultRowHeight="15.75" customHeight="1" x14ac:dyDescent="0.2"/>
  <cols>
    <col min="8" max="8" width="17.7109375" customWidth="1"/>
    <col min="9" max="112" width="5.85546875" customWidth="1"/>
  </cols>
  <sheetData>
    <row r="1" spans="1:112" ht="15.75" customHeight="1" x14ac:dyDescent="0.2">
      <c r="A1" s="5" t="s">
        <v>0</v>
      </c>
      <c r="B1" s="5" t="s">
        <v>1</v>
      </c>
      <c r="C1" s="5" t="s">
        <v>2</v>
      </c>
      <c r="D1" s="5" t="s">
        <v>4</v>
      </c>
      <c r="E1" s="7"/>
      <c r="F1" s="5" t="s">
        <v>5</v>
      </c>
      <c r="G1" s="5" t="s">
        <v>6</v>
      </c>
      <c r="H1" s="5" t="s">
        <v>7</v>
      </c>
      <c r="I1" s="286" t="s">
        <v>8</v>
      </c>
      <c r="J1" s="287"/>
      <c r="K1" s="28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row>
    <row r="2" spans="1:112" ht="15.75" customHeight="1" x14ac:dyDescent="0.2">
      <c r="A2" s="5" t="s">
        <v>9</v>
      </c>
      <c r="B2" s="5" t="s">
        <v>10</v>
      </c>
      <c r="C2" s="5" t="s">
        <v>11</v>
      </c>
      <c r="D2" s="9" t="s">
        <v>13</v>
      </c>
      <c r="E2" s="5" t="s">
        <v>14</v>
      </c>
      <c r="F2" s="5" t="s">
        <v>15</v>
      </c>
      <c r="G2" s="5" t="s">
        <v>16</v>
      </c>
      <c r="H2" s="5" t="s">
        <v>17</v>
      </c>
      <c r="I2" s="286" t="s">
        <v>18</v>
      </c>
      <c r="J2" s="287"/>
      <c r="K2" s="28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row>
    <row r="3" spans="1:112" ht="15.75" customHeight="1" x14ac:dyDescent="0.2">
      <c r="F3" s="8"/>
      <c r="I3" s="288">
        <v>1</v>
      </c>
      <c r="J3" s="290"/>
      <c r="K3" s="288">
        <v>2</v>
      </c>
      <c r="L3" s="290"/>
      <c r="M3" s="288">
        <v>3</v>
      </c>
      <c r="N3" s="290"/>
      <c r="O3" s="288">
        <v>4</v>
      </c>
      <c r="P3" s="290"/>
      <c r="Q3" s="288">
        <v>5</v>
      </c>
      <c r="R3" s="290"/>
      <c r="S3" s="288">
        <v>6</v>
      </c>
      <c r="T3" s="290"/>
      <c r="U3" s="288">
        <v>7</v>
      </c>
      <c r="V3" s="290"/>
      <c r="W3" s="288">
        <v>8</v>
      </c>
      <c r="X3" s="290"/>
      <c r="Y3" s="288">
        <v>9</v>
      </c>
      <c r="Z3" s="290"/>
      <c r="AA3" s="288">
        <v>10</v>
      </c>
      <c r="AB3" s="290"/>
      <c r="AC3" s="288">
        <v>11</v>
      </c>
      <c r="AD3" s="290"/>
      <c r="AE3" s="288">
        <v>12</v>
      </c>
      <c r="AF3" s="290"/>
      <c r="AG3" s="288">
        <v>13</v>
      </c>
      <c r="AH3" s="290"/>
      <c r="AI3" s="288">
        <v>14</v>
      </c>
      <c r="AJ3" s="290"/>
      <c r="AK3" s="288">
        <v>15</v>
      </c>
      <c r="AL3" s="290"/>
      <c r="AM3" s="288">
        <v>16</v>
      </c>
      <c r="AN3" s="290"/>
      <c r="AO3" s="288">
        <v>17</v>
      </c>
      <c r="AP3" s="290"/>
      <c r="AQ3" s="288">
        <v>18</v>
      </c>
      <c r="AR3" s="290"/>
      <c r="AS3" s="288">
        <v>19</v>
      </c>
      <c r="AT3" s="290"/>
      <c r="AU3" s="288">
        <v>20</v>
      </c>
      <c r="AV3" s="290"/>
      <c r="AW3" s="288">
        <v>21</v>
      </c>
      <c r="AX3" s="290"/>
      <c r="AY3" s="288">
        <v>22</v>
      </c>
      <c r="AZ3" s="290"/>
      <c r="BA3" s="288">
        <v>23</v>
      </c>
      <c r="BB3" s="290"/>
      <c r="BC3" s="288">
        <v>24</v>
      </c>
      <c r="BD3" s="290"/>
      <c r="BE3" s="288">
        <v>25</v>
      </c>
      <c r="BF3" s="290"/>
      <c r="BG3" s="288">
        <v>26</v>
      </c>
      <c r="BH3" s="290"/>
      <c r="BI3" s="288">
        <v>27</v>
      </c>
      <c r="BJ3" s="290"/>
      <c r="BK3" s="288">
        <v>28</v>
      </c>
      <c r="BL3" s="290"/>
      <c r="BM3" s="288">
        <v>29</v>
      </c>
      <c r="BN3" s="290"/>
      <c r="BO3" s="288">
        <v>30</v>
      </c>
      <c r="BP3" s="290"/>
      <c r="BQ3" s="288">
        <v>31</v>
      </c>
      <c r="BR3" s="290"/>
      <c r="BS3" s="288">
        <v>32</v>
      </c>
      <c r="BT3" s="290"/>
      <c r="BU3" s="288">
        <v>33</v>
      </c>
      <c r="BV3" s="290"/>
      <c r="BW3" s="288">
        <v>34</v>
      </c>
      <c r="BX3" s="290"/>
      <c r="BY3" s="288">
        <v>35</v>
      </c>
      <c r="BZ3" s="290"/>
      <c r="CA3" s="288">
        <v>36</v>
      </c>
      <c r="CB3" s="290"/>
      <c r="CC3" s="288">
        <v>37</v>
      </c>
      <c r="CD3" s="290"/>
      <c r="CE3" s="288">
        <v>38</v>
      </c>
      <c r="CF3" s="290"/>
      <c r="CG3" s="288">
        <v>39</v>
      </c>
      <c r="CH3" s="290"/>
      <c r="CI3" s="288">
        <v>40</v>
      </c>
      <c r="CJ3" s="290"/>
      <c r="CK3" s="288">
        <v>41</v>
      </c>
      <c r="CL3" s="290"/>
      <c r="CM3" s="288">
        <v>42</v>
      </c>
      <c r="CN3" s="290"/>
      <c r="CO3" s="288">
        <v>43</v>
      </c>
      <c r="CP3" s="290"/>
      <c r="CQ3" s="288">
        <v>44</v>
      </c>
      <c r="CR3" s="290"/>
      <c r="CS3" s="288">
        <v>45</v>
      </c>
      <c r="CT3" s="290"/>
      <c r="CU3" s="288">
        <v>46</v>
      </c>
      <c r="CV3" s="290"/>
      <c r="CW3" s="288">
        <v>47</v>
      </c>
      <c r="CX3" s="290"/>
      <c r="CY3" s="288">
        <v>48</v>
      </c>
      <c r="CZ3" s="290"/>
      <c r="DA3" s="288">
        <v>49</v>
      </c>
      <c r="DB3" s="290"/>
      <c r="DC3" s="288">
        <v>50</v>
      </c>
      <c r="DD3" s="290"/>
      <c r="DE3" s="288">
        <v>51</v>
      </c>
      <c r="DF3" s="290"/>
      <c r="DG3" s="288">
        <v>52</v>
      </c>
      <c r="DH3" s="290"/>
    </row>
    <row r="4" spans="1:112" ht="15.75" customHeight="1" x14ac:dyDescent="0.2">
      <c r="F4" s="8"/>
      <c r="I4" s="10" t="s">
        <v>19</v>
      </c>
      <c r="J4" s="10" t="s">
        <v>20</v>
      </c>
      <c r="K4" s="10" t="s">
        <v>19</v>
      </c>
      <c r="L4" s="10" t="s">
        <v>20</v>
      </c>
      <c r="M4" s="10" t="s">
        <v>19</v>
      </c>
      <c r="N4" s="10" t="s">
        <v>20</v>
      </c>
      <c r="O4" s="10" t="s">
        <v>19</v>
      </c>
      <c r="P4" s="10" t="s">
        <v>20</v>
      </c>
      <c r="Q4" s="10" t="s">
        <v>19</v>
      </c>
      <c r="R4" s="10" t="s">
        <v>20</v>
      </c>
      <c r="S4" s="10" t="s">
        <v>19</v>
      </c>
      <c r="T4" s="10" t="s">
        <v>20</v>
      </c>
      <c r="U4" s="10" t="s">
        <v>19</v>
      </c>
      <c r="V4" s="10" t="s">
        <v>20</v>
      </c>
      <c r="W4" s="10" t="s">
        <v>19</v>
      </c>
      <c r="X4" s="10" t="s">
        <v>20</v>
      </c>
      <c r="Y4" s="10" t="s">
        <v>19</v>
      </c>
      <c r="Z4" s="10" t="s">
        <v>20</v>
      </c>
      <c r="AA4" s="10" t="s">
        <v>19</v>
      </c>
      <c r="AB4" s="10" t="s">
        <v>20</v>
      </c>
      <c r="AC4" s="10" t="s">
        <v>19</v>
      </c>
      <c r="AD4" s="10" t="s">
        <v>20</v>
      </c>
      <c r="AE4" s="10" t="s">
        <v>19</v>
      </c>
      <c r="AF4" s="10" t="s">
        <v>20</v>
      </c>
      <c r="AG4" s="10" t="s">
        <v>19</v>
      </c>
      <c r="AH4" s="10" t="s">
        <v>20</v>
      </c>
      <c r="AI4" s="10" t="s">
        <v>19</v>
      </c>
      <c r="AJ4" s="10" t="s">
        <v>20</v>
      </c>
      <c r="AK4" s="10" t="s">
        <v>19</v>
      </c>
      <c r="AL4" s="10" t="s">
        <v>20</v>
      </c>
      <c r="AM4" s="10" t="s">
        <v>19</v>
      </c>
      <c r="AN4" s="10" t="s">
        <v>20</v>
      </c>
      <c r="AO4" s="10" t="s">
        <v>19</v>
      </c>
      <c r="AP4" s="10" t="s">
        <v>20</v>
      </c>
      <c r="AQ4" s="10" t="s">
        <v>19</v>
      </c>
      <c r="AR4" s="10" t="s">
        <v>20</v>
      </c>
      <c r="AS4" s="10" t="s">
        <v>19</v>
      </c>
      <c r="AT4" s="10" t="s">
        <v>20</v>
      </c>
      <c r="AU4" s="10" t="s">
        <v>19</v>
      </c>
      <c r="AV4" s="10" t="s">
        <v>20</v>
      </c>
      <c r="AW4" s="10" t="s">
        <v>19</v>
      </c>
      <c r="AX4" s="10" t="s">
        <v>20</v>
      </c>
      <c r="AY4" s="10" t="s">
        <v>19</v>
      </c>
      <c r="AZ4" s="10" t="s">
        <v>20</v>
      </c>
      <c r="BA4" s="10" t="s">
        <v>19</v>
      </c>
      <c r="BB4" s="10" t="s">
        <v>20</v>
      </c>
      <c r="BC4" s="10" t="s">
        <v>19</v>
      </c>
      <c r="BD4" s="10" t="s">
        <v>20</v>
      </c>
      <c r="BE4" s="10" t="s">
        <v>19</v>
      </c>
      <c r="BF4" s="10" t="s">
        <v>20</v>
      </c>
      <c r="BG4" s="10" t="s">
        <v>19</v>
      </c>
      <c r="BH4" s="10" t="s">
        <v>20</v>
      </c>
      <c r="BI4" s="10" t="s">
        <v>19</v>
      </c>
      <c r="BJ4" s="10" t="s">
        <v>20</v>
      </c>
      <c r="BK4" s="10" t="s">
        <v>19</v>
      </c>
      <c r="BL4" s="10" t="s">
        <v>20</v>
      </c>
      <c r="BM4" s="10" t="s">
        <v>19</v>
      </c>
      <c r="BN4" s="10" t="s">
        <v>20</v>
      </c>
      <c r="BO4" s="10" t="s">
        <v>19</v>
      </c>
      <c r="BP4" s="10" t="s">
        <v>20</v>
      </c>
      <c r="BQ4" s="10" t="s">
        <v>19</v>
      </c>
      <c r="BR4" s="10" t="s">
        <v>20</v>
      </c>
      <c r="BS4" s="10" t="s">
        <v>19</v>
      </c>
      <c r="BT4" s="10" t="s">
        <v>20</v>
      </c>
      <c r="BU4" s="10" t="s">
        <v>19</v>
      </c>
      <c r="BV4" s="10" t="s">
        <v>20</v>
      </c>
      <c r="BW4" s="10" t="s">
        <v>19</v>
      </c>
      <c r="BX4" s="10" t="s">
        <v>20</v>
      </c>
      <c r="BY4" s="10" t="s">
        <v>19</v>
      </c>
      <c r="BZ4" s="10" t="s">
        <v>20</v>
      </c>
      <c r="CA4" s="10" t="s">
        <v>19</v>
      </c>
      <c r="CB4" s="10" t="s">
        <v>20</v>
      </c>
      <c r="CC4" s="10" t="s">
        <v>19</v>
      </c>
      <c r="CD4" s="10" t="s">
        <v>20</v>
      </c>
      <c r="CE4" s="10" t="s">
        <v>19</v>
      </c>
      <c r="CF4" s="10" t="s">
        <v>20</v>
      </c>
      <c r="CG4" s="10" t="s">
        <v>19</v>
      </c>
      <c r="CH4" s="10" t="s">
        <v>20</v>
      </c>
      <c r="CI4" s="10" t="s">
        <v>19</v>
      </c>
      <c r="CJ4" s="10" t="s">
        <v>20</v>
      </c>
      <c r="CK4" s="10" t="s">
        <v>19</v>
      </c>
      <c r="CL4" s="10" t="s">
        <v>20</v>
      </c>
      <c r="CM4" s="10" t="s">
        <v>19</v>
      </c>
      <c r="CN4" s="10" t="s">
        <v>20</v>
      </c>
      <c r="CO4" s="10" t="s">
        <v>19</v>
      </c>
      <c r="CP4" s="10" t="s">
        <v>20</v>
      </c>
      <c r="CQ4" s="10" t="s">
        <v>19</v>
      </c>
      <c r="CR4" s="10" t="s">
        <v>20</v>
      </c>
      <c r="CS4" s="10" t="s">
        <v>19</v>
      </c>
      <c r="CT4" s="10" t="s">
        <v>20</v>
      </c>
      <c r="CU4" s="10" t="s">
        <v>19</v>
      </c>
      <c r="CV4" s="10" t="s">
        <v>20</v>
      </c>
      <c r="CW4" s="10" t="s">
        <v>19</v>
      </c>
      <c r="CX4" s="10" t="s">
        <v>20</v>
      </c>
      <c r="CY4" s="10" t="s">
        <v>19</v>
      </c>
      <c r="CZ4" s="10" t="s">
        <v>20</v>
      </c>
      <c r="DA4" s="10" t="s">
        <v>19</v>
      </c>
      <c r="DB4" s="10" t="s">
        <v>20</v>
      </c>
      <c r="DC4" s="10" t="s">
        <v>19</v>
      </c>
      <c r="DD4" s="10" t="s">
        <v>20</v>
      </c>
      <c r="DE4" s="10" t="s">
        <v>19</v>
      </c>
      <c r="DF4" s="10" t="s">
        <v>20</v>
      </c>
      <c r="DG4" s="10" t="s">
        <v>19</v>
      </c>
      <c r="DH4" s="10" t="s">
        <v>20</v>
      </c>
    </row>
    <row r="5" spans="1:112" ht="15.75" customHeight="1" x14ac:dyDescent="0.2">
      <c r="A5" s="110" t="s">
        <v>41</v>
      </c>
      <c r="B5" s="111">
        <v>1</v>
      </c>
      <c r="C5" s="110"/>
      <c r="D5" s="111" t="s">
        <v>205</v>
      </c>
      <c r="E5" s="110"/>
      <c r="F5" s="110"/>
      <c r="G5" s="111" t="s">
        <v>43</v>
      </c>
      <c r="H5" s="111" t="s">
        <v>44</v>
      </c>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v>0</v>
      </c>
      <c r="AN5" s="8"/>
      <c r="AO5" s="41">
        <v>0</v>
      </c>
      <c r="AP5" s="41"/>
      <c r="AQ5" s="89">
        <v>0</v>
      </c>
      <c r="AR5" s="41"/>
      <c r="AS5" s="89">
        <v>0</v>
      </c>
      <c r="AT5" s="41"/>
      <c r="AU5" s="89">
        <v>0</v>
      </c>
      <c r="AV5" s="8"/>
      <c r="AW5" s="89">
        <v>0</v>
      </c>
      <c r="AX5" s="8"/>
      <c r="AY5" s="89">
        <v>0</v>
      </c>
      <c r="AZ5" s="8"/>
      <c r="BA5" s="8">
        <v>0</v>
      </c>
      <c r="BB5" s="8"/>
      <c r="BC5" s="8">
        <v>0</v>
      </c>
      <c r="BD5" s="8"/>
      <c r="BE5" s="89">
        <v>0</v>
      </c>
      <c r="BF5" s="8"/>
      <c r="BG5" s="8">
        <v>0</v>
      </c>
      <c r="BH5" s="8"/>
      <c r="BI5" s="8">
        <v>1</v>
      </c>
      <c r="BJ5" s="8"/>
      <c r="BK5" s="8">
        <v>0</v>
      </c>
      <c r="BL5" s="112"/>
      <c r="BM5" s="113">
        <v>1</v>
      </c>
      <c r="BN5" s="112"/>
      <c r="BO5" s="113">
        <v>242</v>
      </c>
      <c r="BP5" s="113"/>
      <c r="BQ5" s="112"/>
      <c r="BR5" s="112"/>
      <c r="BS5" s="113">
        <v>10</v>
      </c>
      <c r="BT5" s="112"/>
      <c r="BU5" s="113">
        <v>43</v>
      </c>
      <c r="BV5" s="112"/>
      <c r="BW5" s="113">
        <v>60</v>
      </c>
      <c r="BX5" s="112"/>
      <c r="BY5" s="113">
        <v>1</v>
      </c>
      <c r="BZ5" s="112"/>
      <c r="CA5" s="113">
        <v>30</v>
      </c>
      <c r="CB5" s="112"/>
      <c r="CC5" s="113">
        <v>30</v>
      </c>
      <c r="CD5" s="112"/>
      <c r="CE5" s="113">
        <v>100</v>
      </c>
      <c r="CF5" s="112"/>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row>
    <row r="6" spans="1:112" ht="15.75" customHeight="1" x14ac:dyDescent="0.2">
      <c r="A6" s="110" t="s">
        <v>41</v>
      </c>
      <c r="B6" s="111">
        <v>2</v>
      </c>
      <c r="C6" s="110"/>
      <c r="D6" s="111" t="s">
        <v>205</v>
      </c>
      <c r="E6" s="110"/>
      <c r="F6" s="110"/>
      <c r="G6" s="111" t="s">
        <v>207</v>
      </c>
      <c r="H6" s="111" t="s">
        <v>208</v>
      </c>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v>0</v>
      </c>
      <c r="AN6" s="8"/>
      <c r="AO6" s="41">
        <v>0</v>
      </c>
      <c r="AP6" s="41"/>
      <c r="AQ6" s="89">
        <v>0</v>
      </c>
      <c r="AR6" s="41"/>
      <c r="AS6" s="89">
        <v>0</v>
      </c>
      <c r="AT6" s="41"/>
      <c r="AU6" s="89">
        <v>0</v>
      </c>
      <c r="AV6" s="8"/>
      <c r="AW6" s="89">
        <v>0</v>
      </c>
      <c r="AX6" s="8"/>
      <c r="AY6" s="89">
        <v>0</v>
      </c>
      <c r="AZ6" s="8"/>
      <c r="BA6" s="8">
        <v>1</v>
      </c>
      <c r="BB6" s="8"/>
      <c r="BC6" s="8">
        <v>0</v>
      </c>
      <c r="BD6" s="8"/>
      <c r="BE6" s="89">
        <v>0</v>
      </c>
      <c r="BF6" s="8"/>
      <c r="BG6" s="8">
        <v>0</v>
      </c>
      <c r="BH6" s="8"/>
      <c r="BI6" s="8">
        <v>0</v>
      </c>
      <c r="BJ6" s="8"/>
      <c r="BK6" s="8">
        <v>0</v>
      </c>
      <c r="BL6" s="112"/>
      <c r="BM6" s="113">
        <v>1</v>
      </c>
      <c r="BN6" s="112"/>
      <c r="BO6" s="113">
        <v>16</v>
      </c>
      <c r="BP6" s="113">
        <v>19</v>
      </c>
      <c r="BQ6" s="112"/>
      <c r="BR6" s="112"/>
      <c r="BS6" s="113">
        <v>150</v>
      </c>
      <c r="BT6" s="112"/>
      <c r="BU6" s="113">
        <v>57</v>
      </c>
      <c r="BV6" s="112"/>
      <c r="BW6" s="113">
        <v>100</v>
      </c>
      <c r="BX6" s="112"/>
      <c r="BY6" s="113">
        <v>50</v>
      </c>
      <c r="BZ6" s="112"/>
      <c r="CA6" s="113">
        <v>15</v>
      </c>
      <c r="CB6" s="112"/>
      <c r="CC6" s="113">
        <v>20</v>
      </c>
      <c r="CD6" s="112"/>
      <c r="CE6" s="113">
        <v>50</v>
      </c>
      <c r="CF6" s="112"/>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row>
    <row r="7" spans="1:112" ht="15.75" customHeight="1" x14ac:dyDescent="0.2">
      <c r="A7" s="110" t="s">
        <v>41</v>
      </c>
      <c r="B7" s="111">
        <v>3</v>
      </c>
      <c r="C7" s="110"/>
      <c r="D7" s="111" t="s">
        <v>205</v>
      </c>
      <c r="E7" s="110"/>
      <c r="F7" s="110"/>
      <c r="G7" s="111" t="s">
        <v>42</v>
      </c>
      <c r="H7" s="111" t="s">
        <v>209</v>
      </c>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v>0</v>
      </c>
      <c r="AN7" s="8"/>
      <c r="AO7" s="41">
        <v>0</v>
      </c>
      <c r="AP7" s="41"/>
      <c r="AQ7" s="89">
        <v>0</v>
      </c>
      <c r="AR7" s="41"/>
      <c r="AS7" s="89">
        <v>0</v>
      </c>
      <c r="AT7" s="41"/>
      <c r="AU7" s="89">
        <v>0</v>
      </c>
      <c r="AV7" s="8"/>
      <c r="AW7" s="89">
        <v>0</v>
      </c>
      <c r="AX7" s="8"/>
      <c r="AY7" s="89">
        <v>0</v>
      </c>
      <c r="AZ7" s="8"/>
      <c r="BA7" s="8">
        <v>0</v>
      </c>
      <c r="BB7" s="8"/>
      <c r="BC7" s="8">
        <v>0</v>
      </c>
      <c r="BD7" s="8"/>
      <c r="BE7" s="89">
        <v>0</v>
      </c>
      <c r="BF7" s="8"/>
      <c r="BG7" s="8">
        <v>0</v>
      </c>
      <c r="BH7" s="8"/>
      <c r="BI7" s="8">
        <v>0</v>
      </c>
      <c r="BJ7" s="8"/>
      <c r="BK7" s="8">
        <v>0</v>
      </c>
      <c r="BL7" s="112"/>
      <c r="BM7" s="114">
        <v>0</v>
      </c>
      <c r="BN7" s="112"/>
      <c r="BO7" s="114">
        <v>0</v>
      </c>
      <c r="BP7" s="114">
        <v>0</v>
      </c>
      <c r="BQ7" s="112"/>
      <c r="BR7" s="112"/>
      <c r="BS7" s="113">
        <v>1</v>
      </c>
      <c r="BT7" s="112"/>
      <c r="BU7" s="114">
        <v>0</v>
      </c>
      <c r="BV7" s="112"/>
      <c r="BW7" s="114">
        <v>0</v>
      </c>
      <c r="BX7" s="112"/>
      <c r="BY7" s="113">
        <v>0</v>
      </c>
      <c r="BZ7" s="112"/>
      <c r="CA7" s="114">
        <v>0</v>
      </c>
      <c r="CB7" s="112"/>
      <c r="CC7" s="114">
        <v>0</v>
      </c>
      <c r="CD7" s="112"/>
      <c r="CE7" s="113">
        <v>0</v>
      </c>
      <c r="CF7" s="112"/>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row>
    <row r="8" spans="1:112" ht="15.75" customHeight="1" x14ac:dyDescent="0.2">
      <c r="A8" s="110" t="s">
        <v>41</v>
      </c>
      <c r="B8" s="111">
        <v>4</v>
      </c>
      <c r="C8" s="110"/>
      <c r="D8" s="111" t="s">
        <v>205</v>
      </c>
      <c r="E8" s="110"/>
      <c r="F8" s="110"/>
      <c r="G8" s="111" t="s">
        <v>42</v>
      </c>
      <c r="H8" s="111" t="s">
        <v>210</v>
      </c>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v>0</v>
      </c>
      <c r="AN8" s="8"/>
      <c r="AO8" s="41">
        <v>0</v>
      </c>
      <c r="AP8" s="41"/>
      <c r="AQ8" s="89">
        <v>0</v>
      </c>
      <c r="AR8" s="41"/>
      <c r="AS8" s="89">
        <v>0</v>
      </c>
      <c r="AT8" s="41"/>
      <c r="AU8" s="89">
        <v>0</v>
      </c>
      <c r="AV8" s="8"/>
      <c r="AW8" s="89">
        <v>0</v>
      </c>
      <c r="AX8" s="8"/>
      <c r="AY8" s="89">
        <v>0</v>
      </c>
      <c r="AZ8" s="8"/>
      <c r="BA8" s="8">
        <v>0</v>
      </c>
      <c r="BB8" s="8"/>
      <c r="BC8" s="8">
        <v>0</v>
      </c>
      <c r="BD8" s="8"/>
      <c r="BE8" s="89">
        <v>0</v>
      </c>
      <c r="BF8" s="8"/>
      <c r="BG8" s="8">
        <v>0</v>
      </c>
      <c r="BH8" s="8"/>
      <c r="BI8" s="8">
        <v>0</v>
      </c>
      <c r="BJ8" s="8"/>
      <c r="BK8" s="8">
        <v>0</v>
      </c>
      <c r="BL8" s="112"/>
      <c r="BM8" s="114">
        <v>0</v>
      </c>
      <c r="BN8" s="112"/>
      <c r="BO8" s="113">
        <v>12</v>
      </c>
      <c r="BP8" s="113">
        <v>12</v>
      </c>
      <c r="BQ8" s="112"/>
      <c r="BR8" s="112"/>
      <c r="BS8" s="113">
        <v>4</v>
      </c>
      <c r="BT8" s="112"/>
      <c r="BU8" s="114">
        <v>3</v>
      </c>
      <c r="BV8" s="112"/>
      <c r="BW8" s="113">
        <v>10</v>
      </c>
      <c r="BX8" s="112"/>
      <c r="BY8" s="113">
        <v>0</v>
      </c>
      <c r="BZ8" s="112"/>
      <c r="CA8" s="114">
        <v>3</v>
      </c>
      <c r="CB8" s="112"/>
      <c r="CC8" s="113">
        <v>10</v>
      </c>
      <c r="CD8" s="112"/>
      <c r="CE8" s="113">
        <v>0</v>
      </c>
      <c r="CF8" s="112"/>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row>
    <row r="9" spans="1:112" ht="15.75" customHeight="1" x14ac:dyDescent="0.2">
      <c r="A9" s="110" t="s">
        <v>41</v>
      </c>
      <c r="B9" s="111">
        <v>5</v>
      </c>
      <c r="C9" s="110"/>
      <c r="D9" s="111" t="s">
        <v>205</v>
      </c>
      <c r="E9" s="110"/>
      <c r="F9" s="110"/>
      <c r="G9" s="111" t="s">
        <v>42</v>
      </c>
      <c r="H9" s="111" t="s">
        <v>211</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v>0</v>
      </c>
      <c r="AN9" s="8"/>
      <c r="AO9" s="41">
        <v>0</v>
      </c>
      <c r="AP9" s="41"/>
      <c r="AQ9" s="89">
        <v>0</v>
      </c>
      <c r="AR9" s="41"/>
      <c r="AS9" s="89">
        <v>0</v>
      </c>
      <c r="AT9" s="41"/>
      <c r="AU9" s="89">
        <v>0</v>
      </c>
      <c r="AV9" s="8"/>
      <c r="AW9" s="89">
        <v>0</v>
      </c>
      <c r="AX9" s="8"/>
      <c r="AY9" s="89">
        <v>0</v>
      </c>
      <c r="AZ9" s="8"/>
      <c r="BA9" s="8">
        <v>0</v>
      </c>
      <c r="BB9" s="8"/>
      <c r="BC9" s="8">
        <v>0</v>
      </c>
      <c r="BD9" s="8"/>
      <c r="BE9" s="89">
        <v>0</v>
      </c>
      <c r="BF9" s="8"/>
      <c r="BG9" s="8">
        <v>0</v>
      </c>
      <c r="BH9" s="8"/>
      <c r="BI9" s="8">
        <v>0</v>
      </c>
      <c r="BJ9" s="8"/>
      <c r="BK9" s="8">
        <v>0</v>
      </c>
      <c r="BL9" s="112"/>
      <c r="BM9" s="114">
        <v>0</v>
      </c>
      <c r="BN9" s="112"/>
      <c r="BO9" s="114">
        <v>0</v>
      </c>
      <c r="BP9" s="114">
        <v>0</v>
      </c>
      <c r="BQ9" s="112"/>
      <c r="BR9" s="112"/>
      <c r="BS9" s="114">
        <v>0</v>
      </c>
      <c r="BT9" s="112"/>
      <c r="BU9" s="114">
        <v>0</v>
      </c>
      <c r="BV9" s="112"/>
      <c r="BW9" s="114">
        <v>0</v>
      </c>
      <c r="BX9" s="112"/>
      <c r="BY9" s="114">
        <v>0</v>
      </c>
      <c r="BZ9" s="112"/>
      <c r="CA9" s="114">
        <v>0</v>
      </c>
      <c r="CB9" s="112"/>
      <c r="CC9" s="114">
        <v>2</v>
      </c>
      <c r="CD9" s="112"/>
      <c r="CE9" s="114">
        <v>1</v>
      </c>
      <c r="CF9" s="112"/>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row>
    <row r="10" spans="1:112" ht="15.75" customHeight="1" x14ac:dyDescent="0.2">
      <c r="A10" s="110" t="s">
        <v>41</v>
      </c>
      <c r="B10" s="111">
        <v>6</v>
      </c>
      <c r="C10" s="110"/>
      <c r="D10" s="111" t="s">
        <v>205</v>
      </c>
      <c r="E10" s="110"/>
      <c r="F10" s="110"/>
      <c r="G10" s="111" t="s">
        <v>212</v>
      </c>
      <c r="H10" s="111" t="s">
        <v>213</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v>0</v>
      </c>
      <c r="AN10" s="8"/>
      <c r="AO10" s="41">
        <v>0</v>
      </c>
      <c r="AP10" s="41"/>
      <c r="AQ10" s="89">
        <v>0</v>
      </c>
      <c r="AR10" s="41"/>
      <c r="AS10" s="89">
        <v>0</v>
      </c>
      <c r="AT10" s="41"/>
      <c r="AU10" s="89">
        <v>0</v>
      </c>
      <c r="AV10" s="8"/>
      <c r="AW10" s="89">
        <v>0</v>
      </c>
      <c r="AX10" s="8"/>
      <c r="AY10" s="89">
        <v>0</v>
      </c>
      <c r="AZ10" s="8"/>
      <c r="BA10" s="8">
        <v>0</v>
      </c>
      <c r="BB10" s="8"/>
      <c r="BC10" s="8">
        <v>0</v>
      </c>
      <c r="BD10" s="8"/>
      <c r="BE10" s="89">
        <v>0</v>
      </c>
      <c r="BF10" s="8"/>
      <c r="BG10" s="8">
        <v>0</v>
      </c>
      <c r="BH10" s="8"/>
      <c r="BI10" s="8">
        <v>0</v>
      </c>
      <c r="BJ10" s="8"/>
      <c r="BK10" s="8">
        <v>0</v>
      </c>
      <c r="BL10" s="112"/>
      <c r="BM10" s="113">
        <v>1</v>
      </c>
      <c r="BN10" s="112"/>
      <c r="BO10" s="113">
        <v>1</v>
      </c>
      <c r="BP10" s="113">
        <v>0</v>
      </c>
      <c r="BQ10" s="112"/>
      <c r="BR10" s="112"/>
      <c r="BS10" s="114">
        <v>0</v>
      </c>
      <c r="BT10" s="112"/>
      <c r="BU10" s="113">
        <v>7</v>
      </c>
      <c r="BV10" s="112"/>
      <c r="BW10" s="113">
        <v>0</v>
      </c>
      <c r="BX10" s="112"/>
      <c r="BY10" s="114">
        <v>5</v>
      </c>
      <c r="BZ10" s="112"/>
      <c r="CA10" s="113">
        <v>1</v>
      </c>
      <c r="CB10" s="112"/>
      <c r="CC10" s="113"/>
      <c r="CD10" s="112"/>
      <c r="CE10" s="114">
        <v>0</v>
      </c>
      <c r="CF10" s="112"/>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row>
    <row r="11" spans="1:112" ht="15.75" customHeight="1" x14ac:dyDescent="0.2">
      <c r="A11" s="110" t="s">
        <v>41</v>
      </c>
      <c r="B11" s="111">
        <v>7</v>
      </c>
      <c r="C11" s="110"/>
      <c r="D11" s="111" t="s">
        <v>205</v>
      </c>
      <c r="E11" s="110"/>
      <c r="F11" s="110"/>
      <c r="G11" s="111" t="s">
        <v>214</v>
      </c>
      <c r="H11" s="111" t="s">
        <v>215</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v>1</v>
      </c>
      <c r="AN11" s="8"/>
      <c r="AO11" s="41">
        <v>0</v>
      </c>
      <c r="AP11" s="41"/>
      <c r="AQ11" s="89">
        <v>0</v>
      </c>
      <c r="AR11" s="41"/>
      <c r="AS11" s="89">
        <v>0</v>
      </c>
      <c r="AT11" s="41"/>
      <c r="AU11" s="89">
        <v>0</v>
      </c>
      <c r="AV11" s="8"/>
      <c r="AW11" s="89">
        <v>0</v>
      </c>
      <c r="AX11" s="8"/>
      <c r="AY11" s="89">
        <v>0</v>
      </c>
      <c r="AZ11" s="8"/>
      <c r="BA11" s="8">
        <v>0</v>
      </c>
      <c r="BB11" s="8"/>
      <c r="BC11" s="8">
        <v>0</v>
      </c>
      <c r="BD11" s="8"/>
      <c r="BE11" s="89">
        <v>0</v>
      </c>
      <c r="BF11" s="8"/>
      <c r="BG11" s="8">
        <v>2</v>
      </c>
      <c r="BH11" s="8"/>
      <c r="BI11" s="8">
        <v>3</v>
      </c>
      <c r="BJ11" s="8"/>
      <c r="BK11" s="8">
        <v>4</v>
      </c>
      <c r="BL11" s="112"/>
      <c r="BM11" s="113">
        <v>5</v>
      </c>
      <c r="BN11" s="112"/>
      <c r="BO11" s="113">
        <v>19</v>
      </c>
      <c r="BP11" s="113"/>
      <c r="BQ11" s="112"/>
      <c r="BR11" s="112"/>
      <c r="BS11" s="113">
        <v>150</v>
      </c>
      <c r="BT11" s="112"/>
      <c r="BU11" s="113">
        <v>400</v>
      </c>
      <c r="BV11" s="112"/>
      <c r="BW11" s="113">
        <v>300</v>
      </c>
      <c r="BX11" s="112"/>
      <c r="BY11" s="113">
        <v>100</v>
      </c>
      <c r="BZ11" s="112"/>
      <c r="CA11" s="113">
        <v>50</v>
      </c>
      <c r="CB11" s="112"/>
      <c r="CC11" s="113">
        <v>50</v>
      </c>
      <c r="CD11" s="112"/>
      <c r="CE11" s="113">
        <v>50</v>
      </c>
      <c r="CF11" s="112"/>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row>
    <row r="12" spans="1:112" ht="15.75" customHeight="1" x14ac:dyDescent="0.2">
      <c r="A12" s="110" t="s">
        <v>41</v>
      </c>
      <c r="B12" s="111">
        <v>8</v>
      </c>
      <c r="C12" s="110"/>
      <c r="D12" s="111" t="s">
        <v>205</v>
      </c>
      <c r="E12" s="110"/>
      <c r="F12" s="110"/>
      <c r="G12" s="111" t="s">
        <v>214</v>
      </c>
      <c r="H12" s="111" t="s">
        <v>215</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v>0</v>
      </c>
      <c r="AN12" s="8"/>
      <c r="AO12" s="41">
        <v>0</v>
      </c>
      <c r="AP12" s="41"/>
      <c r="AQ12" s="89">
        <v>0</v>
      </c>
      <c r="AR12" s="41"/>
      <c r="AS12" s="89">
        <v>0</v>
      </c>
      <c r="AT12" s="41"/>
      <c r="AU12" s="89">
        <v>0</v>
      </c>
      <c r="AV12" s="8"/>
      <c r="AW12" s="89">
        <v>0</v>
      </c>
      <c r="AX12" s="8"/>
      <c r="AY12" s="89">
        <v>0</v>
      </c>
      <c r="AZ12" s="8"/>
      <c r="BA12" s="8">
        <v>0</v>
      </c>
      <c r="BB12" s="8"/>
      <c r="BC12" s="8">
        <v>0</v>
      </c>
      <c r="BD12" s="8"/>
      <c r="BE12" s="89">
        <v>0</v>
      </c>
      <c r="BF12" s="8"/>
      <c r="BG12" s="8">
        <v>3</v>
      </c>
      <c r="BH12" s="8"/>
      <c r="BI12" s="8">
        <v>1</v>
      </c>
      <c r="BJ12" s="8"/>
      <c r="BK12" s="8">
        <v>0</v>
      </c>
      <c r="BL12" s="112"/>
      <c r="BM12" s="113">
        <v>0</v>
      </c>
      <c r="BN12" s="112"/>
      <c r="BO12" s="113">
        <v>5</v>
      </c>
      <c r="BP12" s="113">
        <v>10</v>
      </c>
      <c r="BQ12" s="112"/>
      <c r="BR12" s="112"/>
      <c r="BS12" s="113">
        <v>50</v>
      </c>
      <c r="BT12" s="112"/>
      <c r="BU12" s="113">
        <v>400</v>
      </c>
      <c r="BV12" s="112"/>
      <c r="BW12" s="113">
        <v>300</v>
      </c>
      <c r="BX12" s="112"/>
      <c r="BY12" s="113">
        <v>50</v>
      </c>
      <c r="BZ12" s="112"/>
      <c r="CA12" s="113"/>
      <c r="CB12" s="112"/>
      <c r="CC12" s="113"/>
      <c r="CD12" s="112"/>
      <c r="CE12" s="113"/>
      <c r="CF12" s="112"/>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row>
    <row r="13" spans="1:112" ht="15.75" customHeight="1" x14ac:dyDescent="0.2">
      <c r="A13" s="110" t="s">
        <v>41</v>
      </c>
      <c r="B13" s="111">
        <v>9</v>
      </c>
      <c r="C13" s="110"/>
      <c r="D13" s="111" t="s">
        <v>205</v>
      </c>
      <c r="E13" s="110"/>
      <c r="F13" s="110"/>
      <c r="G13" s="111" t="s">
        <v>216</v>
      </c>
      <c r="H13" s="111" t="s">
        <v>217</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v>0</v>
      </c>
      <c r="AN13" s="8"/>
      <c r="AO13" s="41">
        <v>0</v>
      </c>
      <c r="AP13" s="41"/>
      <c r="AQ13" s="89">
        <v>0</v>
      </c>
      <c r="AR13" s="41"/>
      <c r="AS13" s="89">
        <v>0</v>
      </c>
      <c r="AT13" s="41"/>
      <c r="AU13" s="89">
        <v>0</v>
      </c>
      <c r="AV13" s="8"/>
      <c r="AW13" s="89">
        <v>0</v>
      </c>
      <c r="AX13" s="8"/>
      <c r="AY13" s="89">
        <v>0</v>
      </c>
      <c r="AZ13" s="8"/>
      <c r="BA13" s="8">
        <v>0</v>
      </c>
      <c r="BB13" s="8"/>
      <c r="BC13" s="8">
        <v>0</v>
      </c>
      <c r="BD13" s="8"/>
      <c r="BE13" s="89">
        <v>0</v>
      </c>
      <c r="BF13" s="8"/>
      <c r="BG13" s="8">
        <v>1</v>
      </c>
      <c r="BH13" s="8"/>
      <c r="BI13" s="8">
        <v>0</v>
      </c>
      <c r="BJ13" s="8"/>
      <c r="BK13" s="8">
        <v>0</v>
      </c>
      <c r="BL13" s="112"/>
      <c r="BM13" s="113">
        <v>4</v>
      </c>
      <c r="BN13" s="112"/>
      <c r="BO13" s="113">
        <v>55</v>
      </c>
      <c r="BP13" s="113"/>
      <c r="BQ13" s="112"/>
      <c r="BR13" s="112"/>
      <c r="BS13" s="113">
        <v>200</v>
      </c>
      <c r="BT13" s="112"/>
      <c r="BU13" s="113">
        <v>100</v>
      </c>
      <c r="BV13" s="112"/>
      <c r="BW13" s="113">
        <v>100</v>
      </c>
      <c r="BX13" s="112"/>
      <c r="BY13" s="113">
        <v>50</v>
      </c>
      <c r="BZ13" s="112"/>
      <c r="CA13" s="113">
        <v>50</v>
      </c>
      <c r="CB13" s="112"/>
      <c r="CC13" s="113">
        <v>20</v>
      </c>
      <c r="CD13" s="112"/>
      <c r="CE13" s="113">
        <v>60</v>
      </c>
      <c r="CF13" s="112"/>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row>
    <row r="14" spans="1:112" ht="15.75" customHeight="1" x14ac:dyDescent="0.2">
      <c r="A14" s="110" t="s">
        <v>41</v>
      </c>
      <c r="B14" s="111">
        <v>10</v>
      </c>
      <c r="C14" s="110"/>
      <c r="D14" s="111" t="s">
        <v>205</v>
      </c>
      <c r="E14" s="110"/>
      <c r="F14" s="110"/>
      <c r="G14" s="111" t="s">
        <v>218</v>
      </c>
      <c r="H14" s="111" t="s">
        <v>219</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41"/>
      <c r="AP14" s="41"/>
      <c r="AQ14" s="89"/>
      <c r="AR14" s="41"/>
      <c r="AS14" s="89"/>
      <c r="AT14" s="41"/>
      <c r="AU14" s="89"/>
      <c r="AV14" s="8"/>
      <c r="AW14" s="89"/>
      <c r="AX14" s="8"/>
      <c r="AY14" s="89"/>
      <c r="AZ14" s="8"/>
      <c r="BA14" s="8"/>
      <c r="BB14" s="8"/>
      <c r="BC14" s="8"/>
      <c r="BD14" s="8"/>
      <c r="BE14" s="8"/>
      <c r="BF14" s="8"/>
      <c r="BG14" s="8"/>
      <c r="BH14" s="8"/>
      <c r="BI14" s="8"/>
      <c r="BJ14" s="8"/>
      <c r="BK14" s="8"/>
      <c r="BL14" s="112"/>
      <c r="BM14" s="112"/>
      <c r="BN14" s="112"/>
      <c r="BO14" s="112"/>
      <c r="BP14" s="112"/>
      <c r="BQ14" s="112"/>
      <c r="BR14" s="112"/>
      <c r="BS14" s="112"/>
      <c r="BT14" s="112"/>
      <c r="BU14" s="114">
        <v>3</v>
      </c>
      <c r="BV14" s="112"/>
      <c r="BW14" s="113">
        <v>9</v>
      </c>
      <c r="BX14" s="112"/>
      <c r="BY14" s="113"/>
      <c r="BZ14" s="112"/>
      <c r="CA14" s="114"/>
      <c r="CB14" s="112"/>
      <c r="CC14" s="113"/>
      <c r="CD14" s="112"/>
      <c r="CE14" s="113"/>
      <c r="CF14" s="112"/>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row>
    <row r="15" spans="1:112" ht="15.75" customHeight="1" x14ac:dyDescent="0.2">
      <c r="A15" s="110" t="s">
        <v>41</v>
      </c>
      <c r="B15" s="111">
        <v>11</v>
      </c>
      <c r="C15" s="110"/>
      <c r="D15" s="111" t="s">
        <v>206</v>
      </c>
      <c r="E15" s="110"/>
      <c r="F15" s="110"/>
      <c r="G15" s="111" t="s">
        <v>46</v>
      </c>
      <c r="H15" s="111" t="s">
        <v>47</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41"/>
      <c r="AP15" s="41"/>
      <c r="AQ15" s="89"/>
      <c r="AR15" s="41"/>
      <c r="AS15" s="89"/>
      <c r="AT15" s="41"/>
      <c r="AU15" s="89"/>
      <c r="AV15" s="8"/>
      <c r="AW15" s="89"/>
      <c r="AX15" s="8"/>
      <c r="AY15" s="89"/>
      <c r="AZ15" s="8"/>
      <c r="BA15" s="8"/>
      <c r="BB15" s="8"/>
      <c r="BC15" s="8"/>
      <c r="BD15" s="8"/>
      <c r="BE15" s="8"/>
      <c r="BF15" s="8"/>
      <c r="BG15" s="8"/>
      <c r="BH15" s="8"/>
      <c r="BI15" s="8"/>
      <c r="BJ15" s="8"/>
      <c r="BK15" s="8"/>
      <c r="BL15" s="112"/>
      <c r="BM15" s="112"/>
      <c r="BN15" s="112"/>
      <c r="BO15" s="112"/>
      <c r="BP15" s="112"/>
      <c r="BQ15" s="112"/>
      <c r="BR15" s="112"/>
      <c r="BS15" s="112"/>
      <c r="BT15" s="112"/>
      <c r="BU15" s="112"/>
      <c r="BV15" s="112"/>
      <c r="BW15" s="113">
        <v>4</v>
      </c>
      <c r="BX15" s="112"/>
      <c r="BY15" s="113">
        <v>10</v>
      </c>
      <c r="BZ15" s="112"/>
      <c r="CA15" s="112"/>
      <c r="CB15" s="112"/>
      <c r="CC15" s="112"/>
      <c r="CD15" s="112"/>
      <c r="CE15" s="112"/>
      <c r="CF15" s="112"/>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row>
    <row r="16" spans="1:112" s="44" customFormat="1" ht="15.75" customHeight="1" x14ac:dyDescent="0.2">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row>
    <row r="17" spans="1:112" ht="15.7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row>
    <row r="18" spans="1:112" s="40" customFormat="1" ht="15.75" customHeight="1" x14ac:dyDescent="0.2">
      <c r="A18" s="41"/>
      <c r="B18" s="41"/>
      <c r="C18" s="41"/>
      <c r="D18" s="41"/>
      <c r="E18" s="41"/>
      <c r="F18" s="41"/>
      <c r="G18" s="41"/>
      <c r="H18" s="41"/>
      <c r="I18" s="41" t="s">
        <v>133</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row>
    <row r="19" spans="1:112" ht="15.75" customHeight="1" x14ac:dyDescent="0.2">
      <c r="A19" s="8"/>
      <c r="B19" s="8"/>
      <c r="C19" s="8"/>
      <c r="D19" s="8"/>
      <c r="E19" s="8"/>
      <c r="F19" s="8"/>
      <c r="G19" s="8"/>
      <c r="H19" s="8"/>
      <c r="I19" s="61">
        <f>SUM(I5:I15)</f>
        <v>0</v>
      </c>
      <c r="J19" s="255">
        <f t="shared" ref="J19:BU19" si="0">SUM(J5:J15)</f>
        <v>0</v>
      </c>
      <c r="K19" s="255">
        <f t="shared" si="0"/>
        <v>0</v>
      </c>
      <c r="L19" s="255">
        <f t="shared" si="0"/>
        <v>0</v>
      </c>
      <c r="M19" s="255">
        <f t="shared" si="0"/>
        <v>0</v>
      </c>
      <c r="N19" s="255">
        <f t="shared" si="0"/>
        <v>0</v>
      </c>
      <c r="O19" s="255">
        <f t="shared" si="0"/>
        <v>0</v>
      </c>
      <c r="P19" s="255">
        <f t="shared" si="0"/>
        <v>0</v>
      </c>
      <c r="Q19" s="255">
        <f t="shared" si="0"/>
        <v>0</v>
      </c>
      <c r="R19" s="255">
        <f t="shared" si="0"/>
        <v>0</v>
      </c>
      <c r="S19" s="255">
        <f t="shared" si="0"/>
        <v>0</v>
      </c>
      <c r="T19" s="255">
        <f t="shared" si="0"/>
        <v>0</v>
      </c>
      <c r="U19" s="255">
        <f t="shared" si="0"/>
        <v>0</v>
      </c>
      <c r="V19" s="255">
        <f t="shared" si="0"/>
        <v>0</v>
      </c>
      <c r="W19" s="255">
        <f t="shared" si="0"/>
        <v>0</v>
      </c>
      <c r="X19" s="255">
        <f t="shared" si="0"/>
        <v>0</v>
      </c>
      <c r="Y19" s="255">
        <f t="shared" si="0"/>
        <v>0</v>
      </c>
      <c r="Z19" s="255">
        <f t="shared" si="0"/>
        <v>0</v>
      </c>
      <c r="AA19" s="255">
        <f t="shared" si="0"/>
        <v>0</v>
      </c>
      <c r="AB19" s="255">
        <f t="shared" si="0"/>
        <v>0</v>
      </c>
      <c r="AC19" s="255">
        <f t="shared" si="0"/>
        <v>0</v>
      </c>
      <c r="AD19" s="255">
        <f t="shared" si="0"/>
        <v>0</v>
      </c>
      <c r="AE19" s="255">
        <f t="shared" si="0"/>
        <v>0</v>
      </c>
      <c r="AF19" s="255">
        <f t="shared" si="0"/>
        <v>0</v>
      </c>
      <c r="AG19" s="255">
        <f t="shared" si="0"/>
        <v>0</v>
      </c>
      <c r="AH19" s="255">
        <f t="shared" si="0"/>
        <v>0</v>
      </c>
      <c r="AI19" s="255">
        <f t="shared" si="0"/>
        <v>0</v>
      </c>
      <c r="AJ19" s="255">
        <f t="shared" si="0"/>
        <v>0</v>
      </c>
      <c r="AK19" s="255">
        <f t="shared" si="0"/>
        <v>0</v>
      </c>
      <c r="AL19" s="255">
        <f t="shared" si="0"/>
        <v>0</v>
      </c>
      <c r="AM19" s="255">
        <f t="shared" si="0"/>
        <v>1</v>
      </c>
      <c r="AN19" s="255">
        <f t="shared" si="0"/>
        <v>0</v>
      </c>
      <c r="AO19" s="255">
        <f t="shared" si="0"/>
        <v>0</v>
      </c>
      <c r="AP19" s="255">
        <f t="shared" si="0"/>
        <v>0</v>
      </c>
      <c r="AQ19" s="255">
        <f t="shared" si="0"/>
        <v>0</v>
      </c>
      <c r="AR19" s="255">
        <f t="shared" si="0"/>
        <v>0</v>
      </c>
      <c r="AS19" s="255">
        <f t="shared" si="0"/>
        <v>0</v>
      </c>
      <c r="AT19" s="255">
        <f t="shared" si="0"/>
        <v>0</v>
      </c>
      <c r="AU19" s="255">
        <f t="shared" si="0"/>
        <v>0</v>
      </c>
      <c r="AV19" s="255">
        <f t="shared" si="0"/>
        <v>0</v>
      </c>
      <c r="AW19" s="255">
        <f t="shared" si="0"/>
        <v>0</v>
      </c>
      <c r="AX19" s="255">
        <f t="shared" si="0"/>
        <v>0</v>
      </c>
      <c r="AY19" s="255">
        <f t="shared" si="0"/>
        <v>0</v>
      </c>
      <c r="AZ19" s="255">
        <f t="shared" si="0"/>
        <v>0</v>
      </c>
      <c r="BA19" s="255">
        <f t="shared" si="0"/>
        <v>1</v>
      </c>
      <c r="BB19" s="255">
        <f t="shared" si="0"/>
        <v>0</v>
      </c>
      <c r="BC19" s="255">
        <f t="shared" si="0"/>
        <v>0</v>
      </c>
      <c r="BD19" s="255">
        <f t="shared" si="0"/>
        <v>0</v>
      </c>
      <c r="BE19" s="255">
        <f t="shared" si="0"/>
        <v>0</v>
      </c>
      <c r="BF19" s="255">
        <f t="shared" si="0"/>
        <v>0</v>
      </c>
      <c r="BG19" s="255">
        <f t="shared" si="0"/>
        <v>6</v>
      </c>
      <c r="BH19" s="255">
        <f t="shared" si="0"/>
        <v>0</v>
      </c>
      <c r="BI19" s="255">
        <f t="shared" si="0"/>
        <v>5</v>
      </c>
      <c r="BJ19" s="255">
        <f t="shared" si="0"/>
        <v>0</v>
      </c>
      <c r="BK19" s="255">
        <f t="shared" si="0"/>
        <v>4</v>
      </c>
      <c r="BL19" s="255">
        <f t="shared" si="0"/>
        <v>0</v>
      </c>
      <c r="BM19" s="255">
        <f t="shared" si="0"/>
        <v>12</v>
      </c>
      <c r="BN19" s="255">
        <f t="shared" si="0"/>
        <v>0</v>
      </c>
      <c r="BO19" s="255">
        <f t="shared" si="0"/>
        <v>350</v>
      </c>
      <c r="BP19" s="255">
        <f t="shared" si="0"/>
        <v>41</v>
      </c>
      <c r="BQ19" s="255">
        <f t="shared" si="0"/>
        <v>0</v>
      </c>
      <c r="BR19" s="255">
        <f t="shared" si="0"/>
        <v>0</v>
      </c>
      <c r="BS19" s="255">
        <f t="shared" si="0"/>
        <v>565</v>
      </c>
      <c r="BT19" s="255">
        <f t="shared" si="0"/>
        <v>0</v>
      </c>
      <c r="BU19" s="255">
        <f t="shared" si="0"/>
        <v>1013</v>
      </c>
      <c r="BV19" s="255">
        <f t="shared" ref="BV19:DH19" si="1">SUM(BV5:BV15)</f>
        <v>0</v>
      </c>
      <c r="BW19" s="255">
        <f t="shared" si="1"/>
        <v>883</v>
      </c>
      <c r="BX19" s="255">
        <f t="shared" si="1"/>
        <v>0</v>
      </c>
      <c r="BY19" s="255">
        <f t="shared" si="1"/>
        <v>266</v>
      </c>
      <c r="BZ19" s="255">
        <f t="shared" si="1"/>
        <v>0</v>
      </c>
      <c r="CA19" s="255">
        <f t="shared" si="1"/>
        <v>149</v>
      </c>
      <c r="CB19" s="255">
        <f t="shared" si="1"/>
        <v>0</v>
      </c>
      <c r="CC19" s="255">
        <f t="shared" si="1"/>
        <v>132</v>
      </c>
      <c r="CD19" s="255">
        <f t="shared" si="1"/>
        <v>0</v>
      </c>
      <c r="CE19" s="255">
        <f t="shared" si="1"/>
        <v>261</v>
      </c>
      <c r="CF19" s="255">
        <f t="shared" si="1"/>
        <v>0</v>
      </c>
      <c r="CG19" s="255">
        <f t="shared" si="1"/>
        <v>0</v>
      </c>
      <c r="CH19" s="255">
        <f t="shared" si="1"/>
        <v>0</v>
      </c>
      <c r="CI19" s="255">
        <f t="shared" si="1"/>
        <v>0</v>
      </c>
      <c r="CJ19" s="255">
        <f t="shared" si="1"/>
        <v>0</v>
      </c>
      <c r="CK19" s="255">
        <f t="shared" si="1"/>
        <v>0</v>
      </c>
      <c r="CL19" s="255">
        <f t="shared" si="1"/>
        <v>0</v>
      </c>
      <c r="CM19" s="255">
        <f t="shared" si="1"/>
        <v>0</v>
      </c>
      <c r="CN19" s="255">
        <f t="shared" si="1"/>
        <v>0</v>
      </c>
      <c r="CO19" s="255">
        <f t="shared" si="1"/>
        <v>0</v>
      </c>
      <c r="CP19" s="255">
        <f t="shared" si="1"/>
        <v>0</v>
      </c>
      <c r="CQ19" s="255">
        <f t="shared" si="1"/>
        <v>0</v>
      </c>
      <c r="CR19" s="255">
        <f t="shared" si="1"/>
        <v>0</v>
      </c>
      <c r="CS19" s="255">
        <f t="shared" si="1"/>
        <v>0</v>
      </c>
      <c r="CT19" s="255">
        <f t="shared" si="1"/>
        <v>0</v>
      </c>
      <c r="CU19" s="255">
        <f t="shared" si="1"/>
        <v>0</v>
      </c>
      <c r="CV19" s="255">
        <f t="shared" si="1"/>
        <v>0</v>
      </c>
      <c r="CW19" s="255">
        <f t="shared" si="1"/>
        <v>0</v>
      </c>
      <c r="CX19" s="255">
        <f t="shared" si="1"/>
        <v>0</v>
      </c>
      <c r="CY19" s="255">
        <f t="shared" si="1"/>
        <v>0</v>
      </c>
      <c r="CZ19" s="255">
        <f t="shared" si="1"/>
        <v>0</v>
      </c>
      <c r="DA19" s="255">
        <f t="shared" si="1"/>
        <v>0</v>
      </c>
      <c r="DB19" s="255">
        <f t="shared" si="1"/>
        <v>0</v>
      </c>
      <c r="DC19" s="255">
        <f t="shared" si="1"/>
        <v>0</v>
      </c>
      <c r="DD19" s="255">
        <f t="shared" si="1"/>
        <v>0</v>
      </c>
      <c r="DE19" s="255">
        <f t="shared" si="1"/>
        <v>0</v>
      </c>
      <c r="DF19" s="255">
        <f t="shared" si="1"/>
        <v>0</v>
      </c>
      <c r="DG19" s="255">
        <f t="shared" si="1"/>
        <v>0</v>
      </c>
      <c r="DH19" s="255">
        <f t="shared" si="1"/>
        <v>0</v>
      </c>
    </row>
    <row r="20" spans="1:112" ht="15.75" customHeight="1" x14ac:dyDescent="0.2">
      <c r="A20" s="8"/>
      <c r="B20" s="8"/>
      <c r="C20" s="8"/>
      <c r="D20" s="8"/>
      <c r="E20" s="8"/>
      <c r="F20" s="8"/>
      <c r="G20" s="8"/>
      <c r="H20" s="8"/>
      <c r="I20" s="288">
        <f>SUM(I19:J19)</f>
        <v>0</v>
      </c>
      <c r="J20" s="288"/>
      <c r="K20" s="288">
        <f>SUM(K19:L19)</f>
        <v>0</v>
      </c>
      <c r="L20" s="288"/>
      <c r="M20" s="288">
        <f t="shared" ref="M20" si="2">SUM(M19:N19)</f>
        <v>0</v>
      </c>
      <c r="N20" s="288"/>
      <c r="O20" s="288">
        <f t="shared" ref="O20" si="3">SUM(O19:P19)</f>
        <v>0</v>
      </c>
      <c r="P20" s="288"/>
      <c r="Q20" s="288">
        <f t="shared" ref="Q20" si="4">SUM(Q19:R19)</f>
        <v>0</v>
      </c>
      <c r="R20" s="288"/>
      <c r="S20" s="288">
        <f>SUM(S19:T19)</f>
        <v>0</v>
      </c>
      <c r="T20" s="288"/>
      <c r="U20" s="288">
        <f t="shared" ref="U20" si="5">SUM(U19:V19)</f>
        <v>0</v>
      </c>
      <c r="V20" s="288"/>
      <c r="W20" s="288">
        <f t="shared" ref="W20" si="6">SUM(W19:X19)</f>
        <v>0</v>
      </c>
      <c r="X20" s="288"/>
      <c r="Y20" s="288">
        <f t="shared" ref="Y20" si="7">SUM(Y19:Z19)</f>
        <v>0</v>
      </c>
      <c r="Z20" s="288"/>
      <c r="AA20" s="288">
        <f t="shared" ref="AA20" si="8">SUM(AA19:AB19)</f>
        <v>0</v>
      </c>
      <c r="AB20" s="288"/>
      <c r="AC20" s="288">
        <f t="shared" ref="AC20" si="9">SUM(AC19:AD19)</f>
        <v>0</v>
      </c>
      <c r="AD20" s="288"/>
      <c r="AE20" s="288">
        <f t="shared" ref="AE20" si="10">SUM(AE19:AF19)</f>
        <v>0</v>
      </c>
      <c r="AF20" s="288"/>
      <c r="AG20" s="288">
        <f t="shared" ref="AG20" si="11">SUM(AG19:AH19)</f>
        <v>0</v>
      </c>
      <c r="AH20" s="288"/>
      <c r="AI20" s="288">
        <f t="shared" ref="AI20" si="12">SUM(AI19:AJ19)</f>
        <v>0</v>
      </c>
      <c r="AJ20" s="288"/>
      <c r="AK20" s="288">
        <f t="shared" ref="AK20" si="13">SUM(AK19:AL19)</f>
        <v>0</v>
      </c>
      <c r="AL20" s="288"/>
      <c r="AM20" s="288">
        <f t="shared" ref="AM20" si="14">SUM(AM19:AN19)</f>
        <v>1</v>
      </c>
      <c r="AN20" s="288"/>
      <c r="AO20" s="288">
        <f>SUM(AO19:AP19)</f>
        <v>0</v>
      </c>
      <c r="AP20" s="288"/>
      <c r="AQ20" s="288">
        <f>SUM(AQ19:AR19)</f>
        <v>0</v>
      </c>
      <c r="AR20" s="288"/>
      <c r="AS20" s="288">
        <f>SUM(AS19:AT19)</f>
        <v>0</v>
      </c>
      <c r="AT20" s="288"/>
      <c r="AU20" s="288">
        <f t="shared" ref="AU20" si="15">SUM(AU19:AV19)</f>
        <v>0</v>
      </c>
      <c r="AV20" s="288"/>
      <c r="AW20" s="288">
        <f t="shared" ref="AW20" si="16">SUM(AW19:AX19)</f>
        <v>0</v>
      </c>
      <c r="AX20" s="288"/>
      <c r="AY20" s="288">
        <f t="shared" ref="AY20" si="17">SUM(AY19:AZ19)</f>
        <v>0</v>
      </c>
      <c r="AZ20" s="288"/>
      <c r="BA20" s="288">
        <f t="shared" ref="BA20" si="18">SUM(BA19:BB19)</f>
        <v>1</v>
      </c>
      <c r="BB20" s="288"/>
      <c r="BC20" s="288">
        <f t="shared" ref="BC20" si="19">SUM(BC19:BD19)</f>
        <v>0</v>
      </c>
      <c r="BD20" s="288"/>
      <c r="BE20" s="288">
        <f t="shared" ref="BE20" si="20">SUM(BE19:BF19)</f>
        <v>0</v>
      </c>
      <c r="BF20" s="288"/>
      <c r="BG20" s="288">
        <f t="shared" ref="BG20" si="21">SUM(BG19:BH19)</f>
        <v>6</v>
      </c>
      <c r="BH20" s="288"/>
      <c r="BI20" s="288">
        <f t="shared" ref="BI20" si="22">SUM(BI19:BJ19)</f>
        <v>5</v>
      </c>
      <c r="BJ20" s="288"/>
      <c r="BK20" s="288">
        <f t="shared" ref="BK20" si="23">SUM(BK19:BL19)</f>
        <v>4</v>
      </c>
      <c r="BL20" s="288"/>
      <c r="BM20" s="288">
        <f t="shared" ref="BM20" si="24">SUM(BM19:BN19)</f>
        <v>12</v>
      </c>
      <c r="BN20" s="288"/>
      <c r="BO20" s="288">
        <f t="shared" ref="BO20" si="25">SUM(BO19:BP19)</f>
        <v>391</v>
      </c>
      <c r="BP20" s="288"/>
      <c r="BQ20" s="288">
        <f t="shared" ref="BQ20" si="26">SUM(BQ19:BR19)</f>
        <v>0</v>
      </c>
      <c r="BR20" s="288"/>
      <c r="BS20" s="288">
        <f>SUM(BS19:BT19)</f>
        <v>565</v>
      </c>
      <c r="BT20" s="288"/>
      <c r="BU20" s="288">
        <f t="shared" ref="BU20" si="27">SUM(BU19:BV19)</f>
        <v>1013</v>
      </c>
      <c r="BV20" s="288"/>
      <c r="BW20" s="288">
        <f t="shared" ref="BW20" si="28">SUM(BW19:BX19)</f>
        <v>883</v>
      </c>
      <c r="BX20" s="288"/>
      <c r="BY20" s="288">
        <f t="shared" ref="BY20" si="29">SUM(BY19:BZ19)</f>
        <v>266</v>
      </c>
      <c r="BZ20" s="288"/>
      <c r="CA20" s="288">
        <f t="shared" ref="CA20" si="30">SUM(CA19:CB19)</f>
        <v>149</v>
      </c>
      <c r="CB20" s="288"/>
      <c r="CC20" s="288">
        <f t="shared" ref="CC20" si="31">SUM(CC19:CD19)</f>
        <v>132</v>
      </c>
      <c r="CD20" s="288"/>
      <c r="CE20" s="288">
        <f t="shared" ref="CE20" si="32">SUM(CE19:CF19)</f>
        <v>261</v>
      </c>
      <c r="CF20" s="288"/>
      <c r="CG20" s="288">
        <f t="shared" ref="CG20" si="33">SUM(CG19:CH19)</f>
        <v>0</v>
      </c>
      <c r="CH20" s="288"/>
      <c r="CI20" s="288">
        <f t="shared" ref="CI20" si="34">SUM(CI19:CJ19)</f>
        <v>0</v>
      </c>
      <c r="CJ20" s="288"/>
      <c r="CK20" s="288">
        <f t="shared" ref="CK20" si="35">SUM(CK19:CL19)</f>
        <v>0</v>
      </c>
      <c r="CL20" s="288"/>
      <c r="CM20" s="288">
        <f t="shared" ref="CM20" si="36">SUM(CM19:CN19)</f>
        <v>0</v>
      </c>
      <c r="CN20" s="288"/>
      <c r="CO20" s="288">
        <f t="shared" ref="CO20" si="37">SUM(CO19:CP19)</f>
        <v>0</v>
      </c>
      <c r="CP20" s="288"/>
      <c r="CQ20" s="288">
        <f t="shared" ref="CQ20" si="38">SUM(CQ19:CR19)</f>
        <v>0</v>
      </c>
      <c r="CR20" s="288"/>
      <c r="CS20" s="288">
        <f t="shared" ref="CS20" si="39">SUM(CS19:CT19)</f>
        <v>0</v>
      </c>
      <c r="CT20" s="288"/>
      <c r="CU20" s="288">
        <f t="shared" ref="CU20" si="40">SUM(CU19:CV19)</f>
        <v>0</v>
      </c>
      <c r="CV20" s="288"/>
      <c r="CW20" s="288">
        <f t="shared" ref="CW20" si="41">SUM(CW19:CX19)</f>
        <v>0</v>
      </c>
      <c r="CX20" s="288"/>
      <c r="CY20" s="288">
        <f t="shared" ref="CY20" si="42">SUM(CY19:CZ19)</f>
        <v>0</v>
      </c>
      <c r="CZ20" s="288"/>
      <c r="DA20" s="288">
        <f t="shared" ref="DA20" si="43">SUM(DA19:DB19)</f>
        <v>0</v>
      </c>
      <c r="DB20" s="288"/>
      <c r="DC20" s="288">
        <f t="shared" ref="DC20" si="44">SUM(DC19:DD19)</f>
        <v>0</v>
      </c>
      <c r="DD20" s="288"/>
      <c r="DE20" s="288">
        <f t="shared" ref="DE20" si="45">SUM(DE19:DF19)</f>
        <v>0</v>
      </c>
      <c r="DF20" s="288"/>
      <c r="DG20" s="288">
        <f>SUM(DG19:DH19)</f>
        <v>0</v>
      </c>
      <c r="DH20" s="288"/>
    </row>
    <row r="21" spans="1:112" ht="15.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row>
    <row r="22" spans="1:112" ht="15.75" customHeight="1" x14ac:dyDescent="0.2">
      <c r="A22" s="8"/>
      <c r="B22" s="8"/>
      <c r="C22" s="8"/>
      <c r="D22" s="8"/>
      <c r="E22" s="8"/>
      <c r="F22" s="8"/>
      <c r="G22" s="8"/>
      <c r="H22" s="8"/>
      <c r="I22" s="38" t="s">
        <v>129</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row>
    <row r="23" spans="1:112" ht="15.75" customHeight="1" x14ac:dyDescent="0.2">
      <c r="A23" s="8"/>
      <c r="B23" s="8"/>
      <c r="C23" s="8"/>
      <c r="D23" s="8"/>
      <c r="E23" s="8"/>
      <c r="F23" s="8"/>
      <c r="G23" s="8"/>
      <c r="H23" s="8"/>
      <c r="I23" s="8">
        <f>COUNT(I5:I15)</f>
        <v>0</v>
      </c>
      <c r="J23" s="255">
        <f t="shared" ref="J23:BU23" si="46">COUNT(J5:J15)</f>
        <v>0</v>
      </c>
      <c r="K23" s="255">
        <f t="shared" si="46"/>
        <v>0</v>
      </c>
      <c r="L23" s="255">
        <f t="shared" si="46"/>
        <v>0</v>
      </c>
      <c r="M23" s="255">
        <f t="shared" si="46"/>
        <v>0</v>
      </c>
      <c r="N23" s="255">
        <f t="shared" si="46"/>
        <v>0</v>
      </c>
      <c r="O23" s="255">
        <f t="shared" si="46"/>
        <v>0</v>
      </c>
      <c r="P23" s="255">
        <f t="shared" si="46"/>
        <v>0</v>
      </c>
      <c r="Q23" s="255">
        <f t="shared" si="46"/>
        <v>0</v>
      </c>
      <c r="R23" s="255">
        <f t="shared" si="46"/>
        <v>0</v>
      </c>
      <c r="S23" s="255">
        <f t="shared" si="46"/>
        <v>0</v>
      </c>
      <c r="T23" s="255">
        <f t="shared" si="46"/>
        <v>0</v>
      </c>
      <c r="U23" s="255">
        <f t="shared" si="46"/>
        <v>0</v>
      </c>
      <c r="V23" s="255">
        <f t="shared" si="46"/>
        <v>0</v>
      </c>
      <c r="W23" s="255">
        <f t="shared" si="46"/>
        <v>0</v>
      </c>
      <c r="X23" s="255">
        <f t="shared" si="46"/>
        <v>0</v>
      </c>
      <c r="Y23" s="255">
        <f t="shared" si="46"/>
        <v>0</v>
      </c>
      <c r="Z23" s="255">
        <f t="shared" si="46"/>
        <v>0</v>
      </c>
      <c r="AA23" s="255">
        <f t="shared" si="46"/>
        <v>0</v>
      </c>
      <c r="AB23" s="255">
        <f t="shared" si="46"/>
        <v>0</v>
      </c>
      <c r="AC23" s="255">
        <f t="shared" si="46"/>
        <v>0</v>
      </c>
      <c r="AD23" s="255">
        <f t="shared" si="46"/>
        <v>0</v>
      </c>
      <c r="AE23" s="255">
        <f t="shared" si="46"/>
        <v>0</v>
      </c>
      <c r="AF23" s="255">
        <f t="shared" si="46"/>
        <v>0</v>
      </c>
      <c r="AG23" s="255">
        <f t="shared" si="46"/>
        <v>0</v>
      </c>
      <c r="AH23" s="255">
        <f t="shared" si="46"/>
        <v>0</v>
      </c>
      <c r="AI23" s="255">
        <f t="shared" si="46"/>
        <v>0</v>
      </c>
      <c r="AJ23" s="255">
        <f t="shared" si="46"/>
        <v>0</v>
      </c>
      <c r="AK23" s="255">
        <f t="shared" si="46"/>
        <v>0</v>
      </c>
      <c r="AL23" s="255">
        <f t="shared" si="46"/>
        <v>0</v>
      </c>
      <c r="AM23" s="255">
        <f t="shared" si="46"/>
        <v>9</v>
      </c>
      <c r="AN23" s="255">
        <f t="shared" si="46"/>
        <v>0</v>
      </c>
      <c r="AO23" s="255">
        <f t="shared" si="46"/>
        <v>9</v>
      </c>
      <c r="AP23" s="255">
        <f t="shared" si="46"/>
        <v>0</v>
      </c>
      <c r="AQ23" s="255">
        <f t="shared" si="46"/>
        <v>9</v>
      </c>
      <c r="AR23" s="255">
        <f t="shared" si="46"/>
        <v>0</v>
      </c>
      <c r="AS23" s="255">
        <f t="shared" si="46"/>
        <v>9</v>
      </c>
      <c r="AT23" s="255">
        <f t="shared" si="46"/>
        <v>0</v>
      </c>
      <c r="AU23" s="255">
        <f t="shared" si="46"/>
        <v>9</v>
      </c>
      <c r="AV23" s="255">
        <f t="shared" si="46"/>
        <v>0</v>
      </c>
      <c r="AW23" s="255">
        <f t="shared" si="46"/>
        <v>9</v>
      </c>
      <c r="AX23" s="255">
        <f t="shared" si="46"/>
        <v>0</v>
      </c>
      <c r="AY23" s="255">
        <f t="shared" si="46"/>
        <v>9</v>
      </c>
      <c r="AZ23" s="255">
        <f t="shared" si="46"/>
        <v>0</v>
      </c>
      <c r="BA23" s="255">
        <f t="shared" si="46"/>
        <v>9</v>
      </c>
      <c r="BB23" s="255">
        <f t="shared" si="46"/>
        <v>0</v>
      </c>
      <c r="BC23" s="255">
        <f t="shared" si="46"/>
        <v>9</v>
      </c>
      <c r="BD23" s="255">
        <f t="shared" si="46"/>
        <v>0</v>
      </c>
      <c r="BE23" s="255">
        <f t="shared" si="46"/>
        <v>9</v>
      </c>
      <c r="BF23" s="255">
        <f t="shared" si="46"/>
        <v>0</v>
      </c>
      <c r="BG23" s="255">
        <f t="shared" si="46"/>
        <v>9</v>
      </c>
      <c r="BH23" s="255">
        <f t="shared" si="46"/>
        <v>0</v>
      </c>
      <c r="BI23" s="255">
        <f t="shared" si="46"/>
        <v>9</v>
      </c>
      <c r="BJ23" s="255">
        <f t="shared" si="46"/>
        <v>0</v>
      </c>
      <c r="BK23" s="255">
        <f t="shared" si="46"/>
        <v>9</v>
      </c>
      <c r="BL23" s="255">
        <f t="shared" si="46"/>
        <v>0</v>
      </c>
      <c r="BM23" s="255">
        <f t="shared" si="46"/>
        <v>9</v>
      </c>
      <c r="BN23" s="255">
        <f t="shared" si="46"/>
        <v>0</v>
      </c>
      <c r="BO23" s="255">
        <f t="shared" si="46"/>
        <v>9</v>
      </c>
      <c r="BP23" s="255">
        <f t="shared" si="46"/>
        <v>6</v>
      </c>
      <c r="BQ23" s="255">
        <f t="shared" si="46"/>
        <v>0</v>
      </c>
      <c r="BR23" s="255">
        <f t="shared" si="46"/>
        <v>0</v>
      </c>
      <c r="BS23" s="255">
        <f t="shared" si="46"/>
        <v>9</v>
      </c>
      <c r="BT23" s="255">
        <f t="shared" si="46"/>
        <v>0</v>
      </c>
      <c r="BU23" s="255">
        <f t="shared" si="46"/>
        <v>10</v>
      </c>
      <c r="BV23" s="255">
        <f t="shared" ref="BV23:DH23" si="47">COUNT(BV5:BV15)</f>
        <v>0</v>
      </c>
      <c r="BW23" s="255">
        <f t="shared" si="47"/>
        <v>11</v>
      </c>
      <c r="BX23" s="255">
        <f t="shared" si="47"/>
        <v>0</v>
      </c>
      <c r="BY23" s="255">
        <f t="shared" si="47"/>
        <v>10</v>
      </c>
      <c r="BZ23" s="255">
        <f t="shared" si="47"/>
        <v>0</v>
      </c>
      <c r="CA23" s="255">
        <f t="shared" si="47"/>
        <v>8</v>
      </c>
      <c r="CB23" s="255">
        <f t="shared" si="47"/>
        <v>0</v>
      </c>
      <c r="CC23" s="255">
        <f t="shared" si="47"/>
        <v>7</v>
      </c>
      <c r="CD23" s="255">
        <f t="shared" si="47"/>
        <v>0</v>
      </c>
      <c r="CE23" s="255">
        <f t="shared" si="47"/>
        <v>8</v>
      </c>
      <c r="CF23" s="255">
        <f t="shared" si="47"/>
        <v>0</v>
      </c>
      <c r="CG23" s="255">
        <f t="shared" si="47"/>
        <v>0</v>
      </c>
      <c r="CH23" s="255">
        <f t="shared" si="47"/>
        <v>0</v>
      </c>
      <c r="CI23" s="255">
        <f t="shared" si="47"/>
        <v>0</v>
      </c>
      <c r="CJ23" s="255">
        <f t="shared" si="47"/>
        <v>0</v>
      </c>
      <c r="CK23" s="255">
        <f t="shared" si="47"/>
        <v>0</v>
      </c>
      <c r="CL23" s="255">
        <f t="shared" si="47"/>
        <v>0</v>
      </c>
      <c r="CM23" s="255">
        <f t="shared" si="47"/>
        <v>0</v>
      </c>
      <c r="CN23" s="255">
        <f t="shared" si="47"/>
        <v>0</v>
      </c>
      <c r="CO23" s="255">
        <f t="shared" si="47"/>
        <v>0</v>
      </c>
      <c r="CP23" s="255">
        <f t="shared" si="47"/>
        <v>0</v>
      </c>
      <c r="CQ23" s="255">
        <f t="shared" si="47"/>
        <v>0</v>
      </c>
      <c r="CR23" s="255">
        <f t="shared" si="47"/>
        <v>0</v>
      </c>
      <c r="CS23" s="255">
        <f t="shared" si="47"/>
        <v>0</v>
      </c>
      <c r="CT23" s="255">
        <f t="shared" si="47"/>
        <v>0</v>
      </c>
      <c r="CU23" s="255">
        <f t="shared" si="47"/>
        <v>0</v>
      </c>
      <c r="CV23" s="255">
        <f t="shared" si="47"/>
        <v>0</v>
      </c>
      <c r="CW23" s="255">
        <f t="shared" si="47"/>
        <v>0</v>
      </c>
      <c r="CX23" s="255">
        <f t="shared" si="47"/>
        <v>0</v>
      </c>
      <c r="CY23" s="255">
        <f t="shared" si="47"/>
        <v>0</v>
      </c>
      <c r="CZ23" s="255">
        <f t="shared" si="47"/>
        <v>0</v>
      </c>
      <c r="DA23" s="255">
        <f t="shared" si="47"/>
        <v>0</v>
      </c>
      <c r="DB23" s="255">
        <f t="shared" si="47"/>
        <v>0</v>
      </c>
      <c r="DC23" s="255">
        <f t="shared" si="47"/>
        <v>0</v>
      </c>
      <c r="DD23" s="255">
        <f t="shared" si="47"/>
        <v>0</v>
      </c>
      <c r="DE23" s="255">
        <f t="shared" si="47"/>
        <v>0</v>
      </c>
      <c r="DF23" s="255">
        <f t="shared" si="47"/>
        <v>0</v>
      </c>
      <c r="DG23" s="255">
        <f t="shared" si="47"/>
        <v>0</v>
      </c>
      <c r="DH23" s="255">
        <f t="shared" si="47"/>
        <v>0</v>
      </c>
    </row>
    <row r="24" spans="1:112" ht="15.75" customHeight="1" x14ac:dyDescent="0.2">
      <c r="A24" s="8"/>
      <c r="B24" s="8"/>
      <c r="C24" s="8"/>
      <c r="D24" s="8"/>
      <c r="E24" s="8"/>
      <c r="F24" s="8"/>
      <c r="G24" s="8"/>
      <c r="H24" s="8"/>
      <c r="I24" s="288">
        <f>MAX(I23:J23)</f>
        <v>0</v>
      </c>
      <c r="J24" s="288"/>
      <c r="K24" s="288">
        <f t="shared" ref="K24" si="48">MAX(K23:L23)</f>
        <v>0</v>
      </c>
      <c r="L24" s="288"/>
      <c r="M24" s="288">
        <f t="shared" ref="M24" si="49">MAX(M23:N23)</f>
        <v>0</v>
      </c>
      <c r="N24" s="288"/>
      <c r="O24" s="288">
        <f t="shared" ref="O24" si="50">MAX(O23:P23)</f>
        <v>0</v>
      </c>
      <c r="P24" s="288"/>
      <c r="Q24" s="288">
        <f t="shared" ref="Q24" si="51">MAX(Q23:R23)</f>
        <v>0</v>
      </c>
      <c r="R24" s="288"/>
      <c r="S24" s="288">
        <f>MAX(S23:T23)</f>
        <v>0</v>
      </c>
      <c r="T24" s="288"/>
      <c r="U24" s="288">
        <f t="shared" ref="U24" si="52">MAX(U23:V23)</f>
        <v>0</v>
      </c>
      <c r="V24" s="288"/>
      <c r="W24" s="288">
        <f t="shared" ref="W24" si="53">MAX(W23:X23)</f>
        <v>0</v>
      </c>
      <c r="X24" s="288"/>
      <c r="Y24" s="288">
        <f>MAX(Y23:Z23)</f>
        <v>0</v>
      </c>
      <c r="Z24" s="288"/>
      <c r="AA24" s="288">
        <f t="shared" ref="AA24" si="54">MAX(AA23:AB23)</f>
        <v>0</v>
      </c>
      <c r="AB24" s="288"/>
      <c r="AC24" s="288">
        <f t="shared" ref="AC24" si="55">MAX(AC23:AD23)</f>
        <v>0</v>
      </c>
      <c r="AD24" s="288"/>
      <c r="AE24" s="288">
        <f t="shared" ref="AE24" si="56">MAX(AE23:AF23)</f>
        <v>0</v>
      </c>
      <c r="AF24" s="288"/>
      <c r="AG24" s="288">
        <f>MAX(AG23:AH23)</f>
        <v>0</v>
      </c>
      <c r="AH24" s="288"/>
      <c r="AI24" s="288">
        <f t="shared" ref="AI24" si="57">MAX(AI23:AJ23)</f>
        <v>0</v>
      </c>
      <c r="AJ24" s="288"/>
      <c r="AK24" s="288">
        <f t="shared" ref="AK24" si="58">MAX(AK23:AL23)</f>
        <v>0</v>
      </c>
      <c r="AL24" s="288"/>
      <c r="AM24" s="288">
        <f t="shared" ref="AM24" si="59">MAX(AM23:AN23)</f>
        <v>9</v>
      </c>
      <c r="AN24" s="288"/>
      <c r="AO24" s="288">
        <f t="shared" ref="AO24" si="60">MAX(AO23:AP23)</f>
        <v>9</v>
      </c>
      <c r="AP24" s="288"/>
      <c r="AQ24" s="288">
        <f t="shared" ref="AQ24" si="61">MAX(AQ23:AR23)</f>
        <v>9</v>
      </c>
      <c r="AR24" s="288"/>
      <c r="AS24" s="288">
        <f t="shared" ref="AS24" si="62">MAX(AS23:AT23)</f>
        <v>9</v>
      </c>
      <c r="AT24" s="288"/>
      <c r="AU24" s="288">
        <f t="shared" ref="AU24" si="63">MAX(AU23:AV23)</f>
        <v>9</v>
      </c>
      <c r="AV24" s="288"/>
      <c r="AW24" s="288">
        <f t="shared" ref="AW24" si="64">MAX(AW23:AX23)</f>
        <v>9</v>
      </c>
      <c r="AX24" s="288"/>
      <c r="AY24" s="288">
        <f t="shared" ref="AY24" si="65">MAX(AY23:AZ23)</f>
        <v>9</v>
      </c>
      <c r="AZ24" s="288"/>
      <c r="BA24" s="288">
        <f t="shared" ref="BA24" si="66">MAX(BA23:BB23)</f>
        <v>9</v>
      </c>
      <c r="BB24" s="288"/>
      <c r="BC24" s="288">
        <f t="shared" ref="BC24" si="67">MAX(BC23:BD23)</f>
        <v>9</v>
      </c>
      <c r="BD24" s="288"/>
      <c r="BE24" s="288">
        <f t="shared" ref="BE24" si="68">MAX(BE23:BF23)</f>
        <v>9</v>
      </c>
      <c r="BF24" s="288"/>
      <c r="BG24" s="288">
        <f t="shared" ref="BG24" si="69">MAX(BG23:BH23)</f>
        <v>9</v>
      </c>
      <c r="BH24" s="288"/>
      <c r="BI24" s="288">
        <f t="shared" ref="BI24" si="70">MAX(BI23:BJ23)</f>
        <v>9</v>
      </c>
      <c r="BJ24" s="288"/>
      <c r="BK24" s="288">
        <f t="shared" ref="BK24" si="71">MAX(BK23:BL23)</f>
        <v>9</v>
      </c>
      <c r="BL24" s="288"/>
      <c r="BM24" s="288">
        <f t="shared" ref="BM24" si="72">MAX(BM23:BN23)</f>
        <v>9</v>
      </c>
      <c r="BN24" s="288"/>
      <c r="BO24" s="288">
        <f t="shared" ref="BO24" si="73">MAX(BO23:BP23)</f>
        <v>9</v>
      </c>
      <c r="BP24" s="288"/>
      <c r="BQ24" s="288">
        <f t="shared" ref="BQ24" si="74">MAX(BQ23:BR23)</f>
        <v>0</v>
      </c>
      <c r="BR24" s="288"/>
      <c r="BS24" s="288">
        <f t="shared" ref="BS24" si="75">MAX(BS23:BT23)</f>
        <v>9</v>
      </c>
      <c r="BT24" s="288"/>
      <c r="BU24" s="288">
        <f t="shared" ref="BU24" si="76">MAX(BU23:BV23)</f>
        <v>10</v>
      </c>
      <c r="BV24" s="288"/>
      <c r="BW24" s="288">
        <f t="shared" ref="BW24" si="77">MAX(BW23:BX23)</f>
        <v>11</v>
      </c>
      <c r="BX24" s="288"/>
      <c r="BY24" s="288">
        <f t="shared" ref="BY24" si="78">MAX(BY23:BZ23)</f>
        <v>10</v>
      </c>
      <c r="BZ24" s="288"/>
      <c r="CA24" s="288">
        <f t="shared" ref="CA24" si="79">MAX(CA23:CB23)</f>
        <v>8</v>
      </c>
      <c r="CB24" s="288"/>
      <c r="CC24" s="288">
        <f t="shared" ref="CC24" si="80">MAX(CC23:CD23)</f>
        <v>7</v>
      </c>
      <c r="CD24" s="288"/>
      <c r="CE24" s="288">
        <f t="shared" ref="CE24" si="81">MAX(CE23:CF23)</f>
        <v>8</v>
      </c>
      <c r="CF24" s="288"/>
      <c r="CG24" s="288">
        <f t="shared" ref="CG24" si="82">MAX(CG23:CH23)</f>
        <v>0</v>
      </c>
      <c r="CH24" s="288"/>
      <c r="CI24" s="288">
        <f t="shared" ref="CI24" si="83">MAX(CI23:CJ23)</f>
        <v>0</v>
      </c>
      <c r="CJ24" s="288"/>
      <c r="CK24" s="288">
        <f t="shared" ref="CK24" si="84">MAX(CK23:CL23)</f>
        <v>0</v>
      </c>
      <c r="CL24" s="288"/>
      <c r="CM24" s="288">
        <f t="shared" ref="CM24" si="85">MAX(CM23:CN23)</f>
        <v>0</v>
      </c>
      <c r="CN24" s="288"/>
      <c r="CO24" s="288">
        <f t="shared" ref="CO24" si="86">MAX(CO23:CP23)</f>
        <v>0</v>
      </c>
      <c r="CP24" s="288"/>
      <c r="CQ24" s="288">
        <f t="shared" ref="CQ24" si="87">MAX(CQ23:CR23)</f>
        <v>0</v>
      </c>
      <c r="CR24" s="288"/>
      <c r="CS24" s="288">
        <f t="shared" ref="CS24" si="88">MAX(CS23:CT23)</f>
        <v>0</v>
      </c>
      <c r="CT24" s="288"/>
      <c r="CU24" s="288">
        <f t="shared" ref="CU24" si="89">MAX(CU23:CV23)</f>
        <v>0</v>
      </c>
      <c r="CV24" s="288"/>
      <c r="CW24" s="288">
        <f t="shared" ref="CW24" si="90">MAX(CW23:CX23)</f>
        <v>0</v>
      </c>
      <c r="CX24" s="288"/>
      <c r="CY24" s="288">
        <f t="shared" ref="CY24" si="91">MAX(CY23:CZ23)</f>
        <v>0</v>
      </c>
      <c r="CZ24" s="288"/>
      <c r="DA24" s="288">
        <f t="shared" ref="DA24" si="92">MAX(DA23:DB23)</f>
        <v>0</v>
      </c>
      <c r="DB24" s="288"/>
      <c r="DC24" s="288">
        <f t="shared" ref="DC24" si="93">MAX(DC23:DD23)</f>
        <v>0</v>
      </c>
      <c r="DD24" s="288"/>
      <c r="DE24" s="288">
        <f t="shared" ref="DE24" si="94">MAX(DE23:DF23)</f>
        <v>0</v>
      </c>
      <c r="DF24" s="288"/>
      <c r="DG24" s="288">
        <f>MAX(DG23:DH23)</f>
        <v>0</v>
      </c>
      <c r="DH24" s="288"/>
    </row>
    <row r="25" spans="1:112" ht="15.7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row>
    <row r="26" spans="1:112" ht="15.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row>
    <row r="27" spans="1:112" ht="15.75" customHeight="1" x14ac:dyDescent="0.2">
      <c r="A27" s="8"/>
      <c r="B27" s="8"/>
      <c r="C27" s="8"/>
      <c r="D27" s="8"/>
      <c r="E27" s="8"/>
      <c r="F27" s="8"/>
      <c r="G27" s="8"/>
      <c r="H27" s="8"/>
      <c r="I27" s="46" t="s">
        <v>227</v>
      </c>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row>
    <row r="28" spans="1:112" ht="15.75" customHeight="1" x14ac:dyDescent="0.2">
      <c r="A28" s="8"/>
      <c r="B28" s="8"/>
      <c r="C28" s="8"/>
      <c r="D28" s="8"/>
      <c r="E28" s="8"/>
      <c r="F28" s="8"/>
      <c r="G28" s="8"/>
      <c r="H28" s="8"/>
      <c r="I28" s="285" t="s">
        <v>134</v>
      </c>
      <c r="J28" s="285"/>
      <c r="K28" s="285"/>
      <c r="L28" s="285"/>
      <c r="M28" s="47">
        <v>1</v>
      </c>
      <c r="N28" s="47">
        <v>2</v>
      </c>
      <c r="O28" s="47">
        <v>3</v>
      </c>
      <c r="P28" s="47">
        <v>4</v>
      </c>
      <c r="Q28" s="47">
        <v>5</v>
      </c>
      <c r="R28" s="47">
        <v>6</v>
      </c>
      <c r="S28" s="47">
        <v>7</v>
      </c>
      <c r="T28" s="47">
        <v>8</v>
      </c>
      <c r="U28" s="47">
        <v>9</v>
      </c>
      <c r="V28" s="47">
        <v>10</v>
      </c>
      <c r="W28" s="47">
        <v>11</v>
      </c>
      <c r="X28" s="47">
        <v>12</v>
      </c>
      <c r="Y28" s="47">
        <v>13</v>
      </c>
      <c r="Z28" s="47">
        <v>14</v>
      </c>
      <c r="AA28" s="47">
        <v>15</v>
      </c>
      <c r="AB28" s="47">
        <v>16</v>
      </c>
      <c r="AC28" s="47">
        <v>17</v>
      </c>
      <c r="AD28" s="47">
        <v>18</v>
      </c>
      <c r="AE28" s="47">
        <v>19</v>
      </c>
      <c r="AF28" s="47">
        <v>20</v>
      </c>
      <c r="AG28" s="47">
        <v>21</v>
      </c>
      <c r="AH28" s="47">
        <v>22</v>
      </c>
      <c r="AI28" s="47">
        <v>23</v>
      </c>
      <c r="AJ28" s="47">
        <v>24</v>
      </c>
      <c r="AK28" s="47">
        <v>25</v>
      </c>
      <c r="AL28" s="47">
        <v>26</v>
      </c>
      <c r="AM28" s="47">
        <v>27</v>
      </c>
      <c r="AN28" s="47">
        <v>28</v>
      </c>
      <c r="AO28" s="47">
        <v>29</v>
      </c>
      <c r="AP28" s="47">
        <v>30</v>
      </c>
      <c r="AQ28" s="47">
        <v>31</v>
      </c>
      <c r="AR28" s="47">
        <v>32</v>
      </c>
      <c r="AS28" s="47">
        <v>33</v>
      </c>
      <c r="AT28" s="47">
        <v>34</v>
      </c>
      <c r="AU28" s="47">
        <v>35</v>
      </c>
      <c r="AV28" s="47">
        <v>36</v>
      </c>
      <c r="AW28" s="47">
        <v>37</v>
      </c>
      <c r="AX28" s="47">
        <v>38</v>
      </c>
      <c r="AY28" s="47">
        <v>39</v>
      </c>
      <c r="AZ28" s="47">
        <v>40</v>
      </c>
      <c r="BA28" s="47">
        <v>41</v>
      </c>
      <c r="BB28" s="47">
        <v>42</v>
      </c>
      <c r="BC28" s="47">
        <v>43</v>
      </c>
      <c r="BD28" s="47">
        <v>44</v>
      </c>
      <c r="BE28" s="47">
        <v>45</v>
      </c>
      <c r="BF28" s="47">
        <v>46</v>
      </c>
      <c r="BG28" s="47">
        <v>47</v>
      </c>
      <c r="BH28" s="47">
        <v>48</v>
      </c>
      <c r="BI28" s="47">
        <v>49</v>
      </c>
      <c r="BJ28" s="47">
        <v>50</v>
      </c>
      <c r="BK28" s="47">
        <v>51</v>
      </c>
      <c r="BL28" s="47">
        <v>52</v>
      </c>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row>
    <row r="29" spans="1:112" ht="15.75" customHeight="1" x14ac:dyDescent="0.2">
      <c r="A29" s="8"/>
      <c r="B29" s="8"/>
      <c r="C29" s="8"/>
      <c r="D29" s="8"/>
      <c r="E29" s="8"/>
      <c r="F29" s="8"/>
      <c r="G29" s="8"/>
      <c r="H29" s="8"/>
      <c r="I29" s="285" t="s">
        <v>135</v>
      </c>
      <c r="J29" s="285"/>
      <c r="K29" s="285"/>
      <c r="L29" s="285"/>
      <c r="M29" s="47">
        <f>I20</f>
        <v>0</v>
      </c>
      <c r="N29" s="47">
        <f>K20</f>
        <v>0</v>
      </c>
      <c r="O29" s="47">
        <f>M20</f>
        <v>0</v>
      </c>
      <c r="P29" s="47">
        <f>O20</f>
        <v>0</v>
      </c>
      <c r="Q29" s="47">
        <f>Q20</f>
        <v>0</v>
      </c>
      <c r="R29" s="47">
        <f>S20</f>
        <v>0</v>
      </c>
      <c r="S29" s="47">
        <f>U20</f>
        <v>0</v>
      </c>
      <c r="T29" s="47">
        <f>W20</f>
        <v>0</v>
      </c>
      <c r="U29" s="47">
        <f>Y20</f>
        <v>0</v>
      </c>
      <c r="V29" s="47">
        <f>AA20</f>
        <v>0</v>
      </c>
      <c r="W29" s="47">
        <f>AC20</f>
        <v>0</v>
      </c>
      <c r="X29" s="47">
        <f>AE20</f>
        <v>0</v>
      </c>
      <c r="Y29" s="47">
        <f>AG20</f>
        <v>0</v>
      </c>
      <c r="Z29" s="47">
        <f>AI20</f>
        <v>0</v>
      </c>
      <c r="AA29" s="47">
        <f>AK20</f>
        <v>0</v>
      </c>
      <c r="AB29" s="47">
        <f>AM20</f>
        <v>1</v>
      </c>
      <c r="AC29" s="47">
        <f>AO20</f>
        <v>0</v>
      </c>
      <c r="AD29" s="47">
        <f>AQ20</f>
        <v>0</v>
      </c>
      <c r="AE29" s="47">
        <f>AS20</f>
        <v>0</v>
      </c>
      <c r="AF29" s="47">
        <f>AU20</f>
        <v>0</v>
      </c>
      <c r="AG29" s="47">
        <f>AW20</f>
        <v>0</v>
      </c>
      <c r="AH29" s="47">
        <f>AY20</f>
        <v>0</v>
      </c>
      <c r="AI29" s="47">
        <f>BA20</f>
        <v>1</v>
      </c>
      <c r="AJ29" s="47">
        <f>BC20</f>
        <v>0</v>
      </c>
      <c r="AK29" s="47">
        <f>BE20</f>
        <v>0</v>
      </c>
      <c r="AL29" s="47">
        <f>BG20</f>
        <v>6</v>
      </c>
      <c r="AM29" s="47">
        <f>BI20</f>
        <v>5</v>
      </c>
      <c r="AN29" s="47">
        <f>BK20</f>
        <v>4</v>
      </c>
      <c r="AO29" s="47">
        <f>BM20</f>
        <v>12</v>
      </c>
      <c r="AP29" s="47">
        <f>BO20</f>
        <v>391</v>
      </c>
      <c r="AQ29" s="47">
        <f>BQ20</f>
        <v>0</v>
      </c>
      <c r="AR29" s="47">
        <f>BS20</f>
        <v>565</v>
      </c>
      <c r="AS29" s="47">
        <f>BU20</f>
        <v>1013</v>
      </c>
      <c r="AT29" s="47">
        <f>BW20</f>
        <v>883</v>
      </c>
      <c r="AU29" s="47">
        <f>BY20</f>
        <v>266</v>
      </c>
      <c r="AV29" s="47">
        <f>CA20</f>
        <v>149</v>
      </c>
      <c r="AW29" s="47">
        <f>CC20</f>
        <v>132</v>
      </c>
      <c r="AX29" s="47">
        <f>CE20</f>
        <v>261</v>
      </c>
      <c r="AY29" s="47">
        <f>CG20</f>
        <v>0</v>
      </c>
      <c r="AZ29" s="47">
        <f>CI20</f>
        <v>0</v>
      </c>
      <c r="BA29" s="47">
        <f>CK20</f>
        <v>0</v>
      </c>
      <c r="BB29" s="47">
        <f>CM20</f>
        <v>0</v>
      </c>
      <c r="BC29" s="47">
        <f>CO20</f>
        <v>0</v>
      </c>
      <c r="BD29" s="47">
        <f>CQ20</f>
        <v>0</v>
      </c>
      <c r="BE29" s="47">
        <f>CS20</f>
        <v>0</v>
      </c>
      <c r="BF29" s="47">
        <f>CU20</f>
        <v>0</v>
      </c>
      <c r="BG29" s="47">
        <f>CW20</f>
        <v>0</v>
      </c>
      <c r="BH29" s="47">
        <f>CY20</f>
        <v>0</v>
      </c>
      <c r="BI29" s="47">
        <f>DA20</f>
        <v>0</v>
      </c>
      <c r="BJ29" s="47">
        <f>DC20</f>
        <v>0</v>
      </c>
      <c r="BK29" s="47">
        <f>DE20</f>
        <v>0</v>
      </c>
      <c r="BL29" s="47">
        <f>DG20</f>
        <v>0</v>
      </c>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row>
    <row r="30" spans="1:112" ht="15.75" customHeight="1" x14ac:dyDescent="0.2">
      <c r="A30" s="8"/>
      <c r="B30" s="8"/>
      <c r="C30" s="8"/>
      <c r="D30" s="8"/>
      <c r="E30" s="8"/>
      <c r="F30" s="8"/>
      <c r="G30" s="8"/>
      <c r="H30" s="8"/>
      <c r="I30" s="285" t="s">
        <v>136</v>
      </c>
      <c r="J30" s="285"/>
      <c r="K30" s="285"/>
      <c r="L30" s="285"/>
      <c r="M30" s="47">
        <f>I24</f>
        <v>0</v>
      </c>
      <c r="N30" s="47">
        <f>K24</f>
        <v>0</v>
      </c>
      <c r="O30" s="47">
        <f>M24</f>
        <v>0</v>
      </c>
      <c r="P30" s="47">
        <f>O24</f>
        <v>0</v>
      </c>
      <c r="Q30" s="47">
        <f>Q24</f>
        <v>0</v>
      </c>
      <c r="R30" s="47">
        <f>S24</f>
        <v>0</v>
      </c>
      <c r="S30" s="47">
        <f>U24</f>
        <v>0</v>
      </c>
      <c r="T30" s="47">
        <f>W24</f>
        <v>0</v>
      </c>
      <c r="U30" s="47">
        <f>Y24</f>
        <v>0</v>
      </c>
      <c r="V30" s="47">
        <f>AA24</f>
        <v>0</v>
      </c>
      <c r="W30" s="47">
        <f>AC24</f>
        <v>0</v>
      </c>
      <c r="X30" s="47">
        <f>AE24</f>
        <v>0</v>
      </c>
      <c r="Y30" s="47">
        <f>AG24</f>
        <v>0</v>
      </c>
      <c r="Z30" s="47">
        <f>AI24</f>
        <v>0</v>
      </c>
      <c r="AA30" s="47">
        <f>AK24</f>
        <v>0</v>
      </c>
      <c r="AB30" s="47">
        <f>AM24</f>
        <v>9</v>
      </c>
      <c r="AC30" s="47">
        <f>AO24</f>
        <v>9</v>
      </c>
      <c r="AD30" s="47">
        <f>AQ24</f>
        <v>9</v>
      </c>
      <c r="AE30" s="47">
        <f>AS24</f>
        <v>9</v>
      </c>
      <c r="AF30" s="47">
        <f>AU24</f>
        <v>9</v>
      </c>
      <c r="AG30" s="47">
        <f>AW24</f>
        <v>9</v>
      </c>
      <c r="AH30" s="47">
        <f>AY24</f>
        <v>9</v>
      </c>
      <c r="AI30" s="47">
        <f>BA24</f>
        <v>9</v>
      </c>
      <c r="AJ30" s="47">
        <f>BC24</f>
        <v>9</v>
      </c>
      <c r="AK30" s="47">
        <f>BE24</f>
        <v>9</v>
      </c>
      <c r="AL30" s="47">
        <f>BG24</f>
        <v>9</v>
      </c>
      <c r="AM30" s="47">
        <f>BI24</f>
        <v>9</v>
      </c>
      <c r="AN30" s="47">
        <f>BK24</f>
        <v>9</v>
      </c>
      <c r="AO30" s="47">
        <f>BM24</f>
        <v>9</v>
      </c>
      <c r="AP30" s="47">
        <f>BO24</f>
        <v>9</v>
      </c>
      <c r="AQ30" s="47">
        <f>BQ24</f>
        <v>0</v>
      </c>
      <c r="AR30" s="47">
        <f>BS24</f>
        <v>9</v>
      </c>
      <c r="AS30" s="47">
        <f>BU24</f>
        <v>10</v>
      </c>
      <c r="AT30" s="47">
        <f>BW24</f>
        <v>11</v>
      </c>
      <c r="AU30" s="47">
        <f>BY24</f>
        <v>10</v>
      </c>
      <c r="AV30" s="47">
        <f>CA24</f>
        <v>8</v>
      </c>
      <c r="AW30" s="47">
        <f>CC24</f>
        <v>7</v>
      </c>
      <c r="AX30" s="47">
        <f>CE24</f>
        <v>8</v>
      </c>
      <c r="AY30" s="47">
        <f>CG24</f>
        <v>0</v>
      </c>
      <c r="AZ30" s="47">
        <f>CI24</f>
        <v>0</v>
      </c>
      <c r="BA30" s="47">
        <f>CK24</f>
        <v>0</v>
      </c>
      <c r="BB30" s="47">
        <f>CM24</f>
        <v>0</v>
      </c>
      <c r="BC30" s="47">
        <f>CO24</f>
        <v>0</v>
      </c>
      <c r="BD30" s="47">
        <f>CQ24</f>
        <v>0</v>
      </c>
      <c r="BE30" s="47">
        <f>CS24</f>
        <v>0</v>
      </c>
      <c r="BF30" s="47">
        <f>CU24</f>
        <v>0</v>
      </c>
      <c r="BG30" s="47">
        <f>CW24</f>
        <v>0</v>
      </c>
      <c r="BH30" s="47">
        <f>CY24</f>
        <v>0</v>
      </c>
      <c r="BI30" s="47">
        <f>DA24</f>
        <v>0</v>
      </c>
      <c r="BJ30" s="47">
        <f>DC24</f>
        <v>0</v>
      </c>
      <c r="BK30" s="47">
        <f>DE24</f>
        <v>0</v>
      </c>
      <c r="BL30" s="47">
        <f>DG24</f>
        <v>0</v>
      </c>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row>
    <row r="31" spans="1:112" ht="15.75"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row>
    <row r="32" spans="1:112" ht="15.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row>
    <row r="33" spans="1:112" ht="15.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row>
    <row r="34" spans="1:112" ht="15.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15.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15.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12.75"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12.75"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12.75"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12.75"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12.75"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sheetData>
  <mergeCells count="161">
    <mergeCell ref="AS20:AT20"/>
    <mergeCell ref="DE24:DF24"/>
    <mergeCell ref="DG24:DH24"/>
    <mergeCell ref="CU24:CV24"/>
    <mergeCell ref="CW24:CX24"/>
    <mergeCell ref="CY24:CZ24"/>
    <mergeCell ref="DA24:DB24"/>
    <mergeCell ref="DC24:DD24"/>
    <mergeCell ref="CK24:CL24"/>
    <mergeCell ref="CM24:CN24"/>
    <mergeCell ref="CO24:CP24"/>
    <mergeCell ref="CQ24:CR24"/>
    <mergeCell ref="CS24:CT24"/>
    <mergeCell ref="CA24:CB24"/>
    <mergeCell ref="CC24:CD24"/>
    <mergeCell ref="CE24:CF24"/>
    <mergeCell ref="CG24:CH24"/>
    <mergeCell ref="CI24:CJ24"/>
    <mergeCell ref="BQ24:BR24"/>
    <mergeCell ref="BS24:BT24"/>
    <mergeCell ref="BU24:BV24"/>
    <mergeCell ref="BW24:BX24"/>
    <mergeCell ref="BY24:BZ24"/>
    <mergeCell ref="BG24:BH24"/>
    <mergeCell ref="BI24:BJ24"/>
    <mergeCell ref="BK24:BL24"/>
    <mergeCell ref="BM24:BN24"/>
    <mergeCell ref="BO24:BP24"/>
    <mergeCell ref="AW24:AX24"/>
    <mergeCell ref="AY24:AZ24"/>
    <mergeCell ref="BA24:BB24"/>
    <mergeCell ref="BC24:BD24"/>
    <mergeCell ref="BE24:BF24"/>
    <mergeCell ref="AM24:AN24"/>
    <mergeCell ref="AO24:AP24"/>
    <mergeCell ref="AQ24:AR24"/>
    <mergeCell ref="AS24:AT24"/>
    <mergeCell ref="AU24:AV24"/>
    <mergeCell ref="AC24:AD24"/>
    <mergeCell ref="AE24:AF24"/>
    <mergeCell ref="AG24:AH24"/>
    <mergeCell ref="AI24:AJ24"/>
    <mergeCell ref="AK24:AL24"/>
    <mergeCell ref="K3:L3"/>
    <mergeCell ref="M3:N3"/>
    <mergeCell ref="S24:T24"/>
    <mergeCell ref="U24:V24"/>
    <mergeCell ref="W24:X24"/>
    <mergeCell ref="Y24:Z24"/>
    <mergeCell ref="AA24:AB24"/>
    <mergeCell ref="I24:J24"/>
    <mergeCell ref="K24:L24"/>
    <mergeCell ref="M24:N24"/>
    <mergeCell ref="O24:P24"/>
    <mergeCell ref="Q24:R24"/>
    <mergeCell ref="I20:J20"/>
    <mergeCell ref="K20:L20"/>
    <mergeCell ref="M20:N20"/>
    <mergeCell ref="AE3:AF3"/>
    <mergeCell ref="AO20:AP20"/>
    <mergeCell ref="AQ20:AR20"/>
    <mergeCell ref="U3:V3"/>
    <mergeCell ref="AM3:AN3"/>
    <mergeCell ref="O3:P3"/>
    <mergeCell ref="Q3:R3"/>
    <mergeCell ref="AI3:AJ3"/>
    <mergeCell ref="AK3:AL3"/>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DC3:DD3"/>
    <mergeCell ref="BM3:BN3"/>
    <mergeCell ref="BO3:BP3"/>
    <mergeCell ref="I1:K1"/>
    <mergeCell ref="I2:K2"/>
    <mergeCell ref="I3:J3"/>
    <mergeCell ref="BG3:BH3"/>
    <mergeCell ref="S3:T3"/>
    <mergeCell ref="AW3:AX3"/>
    <mergeCell ref="BA3:BB3"/>
    <mergeCell ref="AY3:AZ3"/>
    <mergeCell ref="BC3:BD3"/>
    <mergeCell ref="BE3:BF3"/>
    <mergeCell ref="BK3:BL3"/>
    <mergeCell ref="BI3:BJ3"/>
    <mergeCell ref="AS3:AT3"/>
    <mergeCell ref="AU3:AV3"/>
    <mergeCell ref="W3:X3"/>
    <mergeCell ref="AQ3:AR3"/>
    <mergeCell ref="Y3:Z3"/>
    <mergeCell ref="AC3:AD3"/>
    <mergeCell ref="AA3:AB3"/>
    <mergeCell ref="AG3:AH3"/>
    <mergeCell ref="AO3:AP3"/>
    <mergeCell ref="I28:L28"/>
    <mergeCell ref="I29:L29"/>
    <mergeCell ref="I30:L30"/>
    <mergeCell ref="DG3:DH3"/>
    <mergeCell ref="CE3:CF3"/>
    <mergeCell ref="CG3:CH3"/>
    <mergeCell ref="CY3:CZ3"/>
    <mergeCell ref="CM3:CN3"/>
    <mergeCell ref="CI3:CJ3"/>
    <mergeCell ref="CK3:CL3"/>
    <mergeCell ref="CW3:CX3"/>
    <mergeCell ref="CO3:CP3"/>
    <mergeCell ref="CQ3:CR3"/>
    <mergeCell ref="CS3:CT3"/>
    <mergeCell ref="CU3:CV3"/>
    <mergeCell ref="BU3:BV3"/>
    <mergeCell ref="BW3:BX3"/>
    <mergeCell ref="BQ3:BR3"/>
    <mergeCell ref="BS3:BT3"/>
    <mergeCell ref="DA3:DB3"/>
    <mergeCell ref="CA3:CB3"/>
    <mergeCell ref="BY3:BZ3"/>
    <mergeCell ref="CC3:CD3"/>
    <mergeCell ref="DE3:DF3"/>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W20:CX20"/>
    <mergeCell ref="CY20:CZ20"/>
    <mergeCell ref="DA20:DB20"/>
    <mergeCell ref="DC20:DD20"/>
    <mergeCell ref="DE20:DF20"/>
    <mergeCell ref="DG20:DH20"/>
    <mergeCell ref="CE20:CF20"/>
    <mergeCell ref="CG20:CH20"/>
    <mergeCell ref="CI20:CJ20"/>
    <mergeCell ref="CK20:CL20"/>
    <mergeCell ref="CM20:CN20"/>
    <mergeCell ref="CO20:CP20"/>
    <mergeCell ref="CQ20:CR20"/>
    <mergeCell ref="CS20:CT20"/>
    <mergeCell ref="CU20:CV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1"/>
  <sheetViews>
    <sheetView topLeftCell="B1" workbookViewId="0">
      <pane xSplit="8" ySplit="4" topLeftCell="CM5" activePane="bottomRight" state="frozen"/>
      <selection activeCell="B1" sqref="B1"/>
      <selection pane="topRight" activeCell="J1" sqref="J1"/>
      <selection pane="bottomLeft" activeCell="B5" sqref="B5"/>
      <selection pane="bottomRight" activeCell="C5" sqref="C5:C11"/>
    </sheetView>
  </sheetViews>
  <sheetFormatPr baseColWidth="10" defaultColWidth="14.42578125" defaultRowHeight="15.75" customHeight="1" x14ac:dyDescent="0.2"/>
  <cols>
    <col min="1" max="1" width="10.42578125" customWidth="1"/>
    <col min="2" max="2" width="14.42578125" style="103"/>
    <col min="3" max="3" width="10.42578125" customWidth="1"/>
    <col min="10" max="113" width="5.140625" customWidth="1"/>
  </cols>
  <sheetData>
    <row r="1" spans="1:113" ht="15.75" customHeight="1" x14ac:dyDescent="0.2">
      <c r="A1" s="5" t="s">
        <v>0</v>
      </c>
      <c r="B1" s="9" t="s">
        <v>0</v>
      </c>
      <c r="C1" s="5" t="s">
        <v>1</v>
      </c>
      <c r="D1" s="5" t="s">
        <v>2</v>
      </c>
      <c r="E1" s="5" t="s">
        <v>4</v>
      </c>
      <c r="F1" s="7"/>
      <c r="G1" s="5" t="s">
        <v>5</v>
      </c>
      <c r="H1" s="5" t="s">
        <v>6</v>
      </c>
      <c r="I1" s="5" t="s">
        <v>7</v>
      </c>
      <c r="J1" s="286" t="s">
        <v>8</v>
      </c>
      <c r="K1" s="287"/>
      <c r="L1" s="287"/>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row>
    <row r="2" spans="1:113" ht="15.75" customHeight="1" x14ac:dyDescent="0.2">
      <c r="A2" s="5" t="s">
        <v>9</v>
      </c>
      <c r="B2" s="9" t="s">
        <v>9</v>
      </c>
      <c r="C2" s="5" t="s">
        <v>10</v>
      </c>
      <c r="D2" s="5" t="s">
        <v>11</v>
      </c>
      <c r="E2" s="9" t="s">
        <v>13</v>
      </c>
      <c r="F2" s="5" t="s">
        <v>14</v>
      </c>
      <c r="G2" s="5" t="s">
        <v>15</v>
      </c>
      <c r="H2" s="5" t="s">
        <v>16</v>
      </c>
      <c r="I2" s="5" t="s">
        <v>17</v>
      </c>
      <c r="J2" s="286" t="s">
        <v>18</v>
      </c>
      <c r="K2" s="287"/>
      <c r="L2" s="287"/>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row>
    <row r="3" spans="1:113" ht="15.75" customHeight="1" x14ac:dyDescent="0.2">
      <c r="A3" s="8"/>
      <c r="C3" s="8"/>
      <c r="D3" s="8"/>
      <c r="E3" s="8"/>
      <c r="F3" s="8"/>
      <c r="G3" s="8"/>
      <c r="H3" s="8"/>
      <c r="I3" s="8"/>
      <c r="J3" s="288">
        <v>1</v>
      </c>
      <c r="K3" s="290"/>
      <c r="L3" s="288">
        <v>2</v>
      </c>
      <c r="M3" s="290"/>
      <c r="N3" s="288">
        <v>3</v>
      </c>
      <c r="O3" s="290"/>
      <c r="P3" s="288">
        <v>4</v>
      </c>
      <c r="Q3" s="290"/>
      <c r="R3" s="288">
        <v>5</v>
      </c>
      <c r="S3" s="290"/>
      <c r="T3" s="288">
        <v>6</v>
      </c>
      <c r="U3" s="290"/>
      <c r="V3" s="288">
        <v>7</v>
      </c>
      <c r="W3" s="290"/>
      <c r="X3" s="288">
        <v>8</v>
      </c>
      <c r="Y3" s="290"/>
      <c r="Z3" s="288">
        <v>9</v>
      </c>
      <c r="AA3" s="290"/>
      <c r="AB3" s="288">
        <v>10</v>
      </c>
      <c r="AC3" s="290"/>
      <c r="AD3" s="288">
        <v>11</v>
      </c>
      <c r="AE3" s="290"/>
      <c r="AF3" s="288">
        <v>12</v>
      </c>
      <c r="AG3" s="290"/>
      <c r="AH3" s="288">
        <v>13</v>
      </c>
      <c r="AI3" s="290"/>
      <c r="AJ3" s="288">
        <v>14</v>
      </c>
      <c r="AK3" s="290"/>
      <c r="AL3" s="288">
        <v>15</v>
      </c>
      <c r="AM3" s="290"/>
      <c r="AN3" s="288">
        <v>16</v>
      </c>
      <c r="AO3" s="290"/>
      <c r="AP3" s="288">
        <v>17</v>
      </c>
      <c r="AQ3" s="290"/>
      <c r="AR3" s="288">
        <v>18</v>
      </c>
      <c r="AS3" s="290"/>
      <c r="AT3" s="288">
        <v>19</v>
      </c>
      <c r="AU3" s="290"/>
      <c r="AV3" s="288">
        <v>20</v>
      </c>
      <c r="AW3" s="290"/>
      <c r="AX3" s="288">
        <v>21</v>
      </c>
      <c r="AY3" s="290"/>
      <c r="AZ3" s="288">
        <v>22</v>
      </c>
      <c r="BA3" s="290"/>
      <c r="BB3" s="288">
        <v>23</v>
      </c>
      <c r="BC3" s="290"/>
      <c r="BD3" s="288">
        <v>24</v>
      </c>
      <c r="BE3" s="290"/>
      <c r="BF3" s="288">
        <v>25</v>
      </c>
      <c r="BG3" s="290"/>
      <c r="BH3" s="288">
        <v>26</v>
      </c>
      <c r="BI3" s="290"/>
      <c r="BJ3" s="288">
        <v>27</v>
      </c>
      <c r="BK3" s="290"/>
      <c r="BL3" s="288">
        <v>28</v>
      </c>
      <c r="BM3" s="290"/>
      <c r="BN3" s="288">
        <v>29</v>
      </c>
      <c r="BO3" s="290"/>
      <c r="BP3" s="288">
        <v>30</v>
      </c>
      <c r="BQ3" s="290"/>
      <c r="BR3" s="288">
        <v>31</v>
      </c>
      <c r="BS3" s="290"/>
      <c r="BT3" s="288">
        <v>32</v>
      </c>
      <c r="BU3" s="290"/>
      <c r="BV3" s="288">
        <v>33</v>
      </c>
      <c r="BW3" s="290"/>
      <c r="BX3" s="288">
        <v>34</v>
      </c>
      <c r="BY3" s="290"/>
      <c r="BZ3" s="288">
        <v>35</v>
      </c>
      <c r="CA3" s="290"/>
      <c r="CB3" s="288">
        <v>36</v>
      </c>
      <c r="CC3" s="290"/>
      <c r="CD3" s="288">
        <v>37</v>
      </c>
      <c r="CE3" s="290"/>
      <c r="CF3" s="288">
        <v>38</v>
      </c>
      <c r="CG3" s="290"/>
      <c r="CH3" s="288">
        <v>39</v>
      </c>
      <c r="CI3" s="290"/>
      <c r="CJ3" s="288">
        <v>40</v>
      </c>
      <c r="CK3" s="290"/>
      <c r="CL3" s="288">
        <v>41</v>
      </c>
      <c r="CM3" s="290"/>
      <c r="CN3" s="288">
        <v>42</v>
      </c>
      <c r="CO3" s="290"/>
      <c r="CP3" s="288">
        <v>43</v>
      </c>
      <c r="CQ3" s="290"/>
      <c r="CR3" s="288">
        <v>44</v>
      </c>
      <c r="CS3" s="290"/>
      <c r="CT3" s="288">
        <v>45</v>
      </c>
      <c r="CU3" s="290"/>
      <c r="CV3" s="288">
        <v>46</v>
      </c>
      <c r="CW3" s="290"/>
      <c r="CX3" s="288">
        <v>47</v>
      </c>
      <c r="CY3" s="290"/>
      <c r="CZ3" s="288">
        <v>48</v>
      </c>
      <c r="DA3" s="290"/>
      <c r="DB3" s="288">
        <v>49</v>
      </c>
      <c r="DC3" s="290"/>
      <c r="DD3" s="288">
        <v>50</v>
      </c>
      <c r="DE3" s="290"/>
      <c r="DF3" s="288">
        <v>51</v>
      </c>
      <c r="DG3" s="290"/>
      <c r="DH3" s="288">
        <v>52</v>
      </c>
      <c r="DI3" s="290"/>
    </row>
    <row r="4" spans="1:113" ht="15.75" customHeight="1" x14ac:dyDescent="0.2">
      <c r="A4" s="8"/>
      <c r="C4" s="8"/>
      <c r="D4" s="8"/>
      <c r="E4" s="8"/>
      <c r="F4" s="8"/>
      <c r="G4" s="8"/>
      <c r="H4" s="8"/>
      <c r="I4" s="8"/>
      <c r="J4" s="10" t="s">
        <v>19</v>
      </c>
      <c r="K4" s="10" t="s">
        <v>20</v>
      </c>
      <c r="L4" s="10" t="s">
        <v>19</v>
      </c>
      <c r="M4" s="10" t="s">
        <v>20</v>
      </c>
      <c r="N4" s="10" t="s">
        <v>19</v>
      </c>
      <c r="O4" s="10" t="s">
        <v>20</v>
      </c>
      <c r="P4" s="10" t="s">
        <v>19</v>
      </c>
      <c r="Q4" s="10" t="s">
        <v>20</v>
      </c>
      <c r="R4" s="10" t="s">
        <v>19</v>
      </c>
      <c r="S4" s="10" t="s">
        <v>20</v>
      </c>
      <c r="T4" s="10" t="s">
        <v>19</v>
      </c>
      <c r="U4" s="10" t="s">
        <v>20</v>
      </c>
      <c r="V4" s="10" t="s">
        <v>19</v>
      </c>
      <c r="W4" s="10" t="s">
        <v>20</v>
      </c>
      <c r="X4" s="10" t="s">
        <v>19</v>
      </c>
      <c r="Y4" s="10" t="s">
        <v>20</v>
      </c>
      <c r="Z4" s="10" t="s">
        <v>19</v>
      </c>
      <c r="AA4" s="10" t="s">
        <v>20</v>
      </c>
      <c r="AB4" s="10" t="s">
        <v>19</v>
      </c>
      <c r="AC4" s="10" t="s">
        <v>20</v>
      </c>
      <c r="AD4" s="10" t="s">
        <v>19</v>
      </c>
      <c r="AE4" s="10" t="s">
        <v>20</v>
      </c>
      <c r="AF4" s="10" t="s">
        <v>19</v>
      </c>
      <c r="AG4" s="10" t="s">
        <v>20</v>
      </c>
      <c r="AH4" s="10" t="s">
        <v>19</v>
      </c>
      <c r="AI4" s="10" t="s">
        <v>20</v>
      </c>
      <c r="AJ4" s="10" t="s">
        <v>19</v>
      </c>
      <c r="AK4" s="10" t="s">
        <v>20</v>
      </c>
      <c r="AL4" s="10" t="s">
        <v>19</v>
      </c>
      <c r="AM4" s="10" t="s">
        <v>20</v>
      </c>
      <c r="AN4" s="10" t="s">
        <v>19</v>
      </c>
      <c r="AO4" s="10" t="s">
        <v>20</v>
      </c>
      <c r="AP4" s="10" t="s">
        <v>19</v>
      </c>
      <c r="AQ4" s="10" t="s">
        <v>20</v>
      </c>
      <c r="AR4" s="10" t="s">
        <v>19</v>
      </c>
      <c r="AS4" s="10" t="s">
        <v>20</v>
      </c>
      <c r="AT4" s="10" t="s">
        <v>19</v>
      </c>
      <c r="AU4" s="10" t="s">
        <v>20</v>
      </c>
      <c r="AV4" s="10" t="s">
        <v>19</v>
      </c>
      <c r="AW4" s="10" t="s">
        <v>20</v>
      </c>
      <c r="AX4" s="10" t="s">
        <v>19</v>
      </c>
      <c r="AY4" s="10" t="s">
        <v>20</v>
      </c>
      <c r="AZ4" s="10" t="s">
        <v>19</v>
      </c>
      <c r="BA4" s="10" t="s">
        <v>20</v>
      </c>
      <c r="BB4" s="10" t="s">
        <v>19</v>
      </c>
      <c r="BC4" s="10" t="s">
        <v>20</v>
      </c>
      <c r="BD4" s="10" t="s">
        <v>19</v>
      </c>
      <c r="BE4" s="10" t="s">
        <v>20</v>
      </c>
      <c r="BF4" s="10" t="s">
        <v>19</v>
      </c>
      <c r="BG4" s="10" t="s">
        <v>20</v>
      </c>
      <c r="BH4" s="10" t="s">
        <v>19</v>
      </c>
      <c r="BI4" s="10" t="s">
        <v>20</v>
      </c>
      <c r="BJ4" s="10" t="s">
        <v>19</v>
      </c>
      <c r="BK4" s="10" t="s">
        <v>20</v>
      </c>
      <c r="BL4" s="10" t="s">
        <v>19</v>
      </c>
      <c r="BM4" s="10" t="s">
        <v>20</v>
      </c>
      <c r="BN4" s="10" t="s">
        <v>19</v>
      </c>
      <c r="BO4" s="10" t="s">
        <v>20</v>
      </c>
      <c r="BP4" s="10" t="s">
        <v>19</v>
      </c>
      <c r="BQ4" s="10" t="s">
        <v>20</v>
      </c>
      <c r="BR4" s="10" t="s">
        <v>19</v>
      </c>
      <c r="BS4" s="10" t="s">
        <v>20</v>
      </c>
      <c r="BT4" s="10" t="s">
        <v>19</v>
      </c>
      <c r="BU4" s="10" t="s">
        <v>20</v>
      </c>
      <c r="BV4" s="10" t="s">
        <v>19</v>
      </c>
      <c r="BW4" s="10" t="s">
        <v>20</v>
      </c>
      <c r="BX4" s="10" t="s">
        <v>19</v>
      </c>
      <c r="BY4" s="10" t="s">
        <v>20</v>
      </c>
      <c r="BZ4" s="10" t="s">
        <v>19</v>
      </c>
      <c r="CA4" s="10" t="s">
        <v>20</v>
      </c>
      <c r="CB4" s="10" t="s">
        <v>19</v>
      </c>
      <c r="CC4" s="10" t="s">
        <v>20</v>
      </c>
      <c r="CD4" s="10" t="s">
        <v>19</v>
      </c>
      <c r="CE4" s="10" t="s">
        <v>20</v>
      </c>
      <c r="CF4" s="10" t="s">
        <v>19</v>
      </c>
      <c r="CG4" s="10" t="s">
        <v>20</v>
      </c>
      <c r="CH4" s="10" t="s">
        <v>19</v>
      </c>
      <c r="CI4" s="10" t="s">
        <v>20</v>
      </c>
      <c r="CJ4" s="10" t="s">
        <v>19</v>
      </c>
      <c r="CK4" s="10" t="s">
        <v>20</v>
      </c>
      <c r="CL4" s="10" t="s">
        <v>19</v>
      </c>
      <c r="CM4" s="10" t="s">
        <v>20</v>
      </c>
      <c r="CN4" s="10" t="s">
        <v>19</v>
      </c>
      <c r="CO4" s="10" t="s">
        <v>20</v>
      </c>
      <c r="CP4" s="10" t="s">
        <v>19</v>
      </c>
      <c r="CQ4" s="10" t="s">
        <v>20</v>
      </c>
      <c r="CR4" s="10" t="s">
        <v>19</v>
      </c>
      <c r="CS4" s="10" t="s">
        <v>20</v>
      </c>
      <c r="CT4" s="10" t="s">
        <v>19</v>
      </c>
      <c r="CU4" s="10" t="s">
        <v>20</v>
      </c>
      <c r="CV4" s="10" t="s">
        <v>19</v>
      </c>
      <c r="CW4" s="10" t="s">
        <v>20</v>
      </c>
      <c r="CX4" s="10" t="s">
        <v>19</v>
      </c>
      <c r="CY4" s="10" t="s">
        <v>20</v>
      </c>
      <c r="CZ4" s="10" t="s">
        <v>19</v>
      </c>
      <c r="DA4" s="10" t="s">
        <v>20</v>
      </c>
      <c r="DB4" s="10" t="s">
        <v>19</v>
      </c>
      <c r="DC4" s="10" t="s">
        <v>20</v>
      </c>
      <c r="DD4" s="10" t="s">
        <v>19</v>
      </c>
      <c r="DE4" s="10" t="s">
        <v>20</v>
      </c>
      <c r="DF4" s="10" t="s">
        <v>19</v>
      </c>
      <c r="DG4" s="10" t="s">
        <v>20</v>
      </c>
      <c r="DH4" s="10" t="s">
        <v>19</v>
      </c>
      <c r="DI4" s="10" t="s">
        <v>20</v>
      </c>
    </row>
    <row r="5" spans="1:113" ht="15.75" customHeight="1" x14ac:dyDescent="0.2">
      <c r="A5" s="78" t="s">
        <v>48</v>
      </c>
      <c r="B5" s="110" t="s">
        <v>48</v>
      </c>
      <c r="C5" s="78">
        <v>1</v>
      </c>
      <c r="D5" s="115"/>
      <c r="E5" s="78"/>
      <c r="F5" s="116" t="s">
        <v>223</v>
      </c>
      <c r="G5" s="117"/>
      <c r="H5" s="116" t="s">
        <v>26</v>
      </c>
      <c r="I5" s="7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78"/>
      <c r="BG5" s="78"/>
      <c r="BH5" s="116">
        <v>1</v>
      </c>
      <c r="BI5" s="78"/>
      <c r="BJ5" s="116">
        <v>1</v>
      </c>
      <c r="BK5" s="78"/>
      <c r="BL5" s="116">
        <v>0</v>
      </c>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8"/>
      <c r="CU5" s="8"/>
      <c r="CV5" s="8"/>
      <c r="CW5" s="8"/>
      <c r="CX5" s="8"/>
      <c r="CY5" s="8"/>
      <c r="CZ5" s="8"/>
      <c r="DA5" s="8"/>
      <c r="DB5" s="8"/>
      <c r="DC5" s="8"/>
      <c r="DD5" s="8"/>
      <c r="DE5" s="8"/>
      <c r="DF5" s="8"/>
      <c r="DG5" s="8"/>
      <c r="DH5" s="8"/>
      <c r="DI5" s="8"/>
    </row>
    <row r="6" spans="1:113" ht="15.75" customHeight="1" x14ac:dyDescent="0.2">
      <c r="A6" s="78" t="s">
        <v>48</v>
      </c>
      <c r="B6" s="110" t="s">
        <v>48</v>
      </c>
      <c r="C6" s="78">
        <v>2</v>
      </c>
      <c r="D6" s="115"/>
      <c r="E6" s="78"/>
      <c r="F6" s="116" t="s">
        <v>223</v>
      </c>
      <c r="G6" s="117"/>
      <c r="H6" s="116" t="s">
        <v>23</v>
      </c>
      <c r="I6" s="7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78"/>
      <c r="BG6" s="78"/>
      <c r="BH6" s="116">
        <v>0</v>
      </c>
      <c r="BI6" s="78"/>
      <c r="BJ6" s="116">
        <v>0</v>
      </c>
      <c r="BK6" s="78"/>
      <c r="BL6" s="116">
        <v>0</v>
      </c>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8"/>
      <c r="CU6" s="8"/>
      <c r="CV6" s="8"/>
      <c r="CW6" s="8"/>
      <c r="CX6" s="8"/>
      <c r="CY6" s="8"/>
      <c r="CZ6" s="8"/>
      <c r="DA6" s="8"/>
      <c r="DB6" s="8"/>
      <c r="DC6" s="8"/>
      <c r="DD6" s="8"/>
      <c r="DE6" s="8"/>
      <c r="DF6" s="8"/>
      <c r="DG6" s="8"/>
      <c r="DH6" s="8"/>
      <c r="DI6" s="8"/>
    </row>
    <row r="7" spans="1:113" ht="15.75" customHeight="1" x14ac:dyDescent="0.2">
      <c r="A7" s="78" t="s">
        <v>48</v>
      </c>
      <c r="B7" s="110" t="s">
        <v>48</v>
      </c>
      <c r="C7" s="78">
        <v>3</v>
      </c>
      <c r="D7" s="115"/>
      <c r="E7" s="78"/>
      <c r="F7" s="116" t="s">
        <v>223</v>
      </c>
      <c r="G7" s="117"/>
      <c r="H7" s="116" t="s">
        <v>28</v>
      </c>
      <c r="I7" s="7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78"/>
      <c r="BG7" s="78"/>
      <c r="BH7" s="116">
        <v>0</v>
      </c>
      <c r="BI7" s="78"/>
      <c r="BJ7" s="116">
        <v>0</v>
      </c>
      <c r="BK7" s="78"/>
      <c r="BL7" s="116">
        <v>0</v>
      </c>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8"/>
      <c r="CU7" s="8"/>
      <c r="CV7" s="8"/>
      <c r="CW7" s="8"/>
      <c r="CX7" s="8"/>
      <c r="CY7" s="8"/>
      <c r="CZ7" s="8"/>
      <c r="DA7" s="8"/>
      <c r="DB7" s="8"/>
      <c r="DC7" s="8"/>
      <c r="DD7" s="8"/>
      <c r="DE7" s="8"/>
      <c r="DF7" s="8"/>
      <c r="DG7" s="8"/>
      <c r="DH7" s="8"/>
      <c r="DI7" s="8"/>
    </row>
    <row r="8" spans="1:113" ht="15.75" customHeight="1" x14ac:dyDescent="0.2">
      <c r="A8" s="78" t="s">
        <v>48</v>
      </c>
      <c r="B8" s="110" t="s">
        <v>48</v>
      </c>
      <c r="C8" s="78">
        <v>4</v>
      </c>
      <c r="D8" s="115"/>
      <c r="E8" s="116" t="s">
        <v>224</v>
      </c>
      <c r="F8" s="116"/>
      <c r="G8" s="78"/>
      <c r="H8" s="116" t="s">
        <v>32</v>
      </c>
      <c r="I8" s="7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78"/>
      <c r="BG8" s="78"/>
      <c r="BH8" s="78"/>
      <c r="BI8" s="78"/>
      <c r="BJ8" s="78"/>
      <c r="BK8" s="78"/>
      <c r="BL8" s="78"/>
      <c r="BM8" s="78"/>
      <c r="BN8" s="78"/>
      <c r="BO8" s="78"/>
      <c r="BP8" s="78"/>
      <c r="BQ8" s="78"/>
      <c r="BR8" s="78"/>
      <c r="BS8" s="78"/>
      <c r="BT8" s="78"/>
      <c r="BU8" s="78"/>
      <c r="BV8" s="116">
        <v>8</v>
      </c>
      <c r="BW8" s="78"/>
      <c r="BX8" s="116">
        <v>50</v>
      </c>
      <c r="BY8" s="78"/>
      <c r="BZ8" s="116">
        <v>41</v>
      </c>
      <c r="CA8" s="78"/>
      <c r="CB8" s="116">
        <v>10</v>
      </c>
      <c r="CC8" s="78"/>
      <c r="CD8" s="116">
        <v>6</v>
      </c>
      <c r="CE8" s="78"/>
      <c r="CF8" s="116">
        <v>32</v>
      </c>
      <c r="CG8" s="78"/>
      <c r="CH8" s="116">
        <v>44</v>
      </c>
      <c r="CI8" s="78"/>
      <c r="CJ8" s="116"/>
      <c r="CK8" s="78"/>
      <c r="CL8" s="116"/>
      <c r="CM8" s="78"/>
      <c r="CN8" s="116"/>
      <c r="CO8" s="78"/>
      <c r="CP8" s="116"/>
      <c r="CQ8" s="78"/>
      <c r="CR8" s="116"/>
      <c r="CS8" s="78"/>
      <c r="CT8" s="8"/>
      <c r="CU8" s="8"/>
      <c r="CV8" s="8"/>
      <c r="CW8" s="8"/>
      <c r="CX8" s="8"/>
      <c r="CY8" s="8"/>
      <c r="CZ8" s="8"/>
      <c r="DA8" s="8"/>
      <c r="DB8" s="8"/>
      <c r="DC8" s="8"/>
      <c r="DD8" s="8"/>
      <c r="DE8" s="8"/>
      <c r="DF8" s="8"/>
      <c r="DG8" s="8"/>
      <c r="DH8" s="8"/>
      <c r="DI8" s="8"/>
    </row>
    <row r="9" spans="1:113" ht="15.75" customHeight="1" x14ac:dyDescent="0.2">
      <c r="A9" s="78" t="s">
        <v>48</v>
      </c>
      <c r="B9" s="110" t="s">
        <v>48</v>
      </c>
      <c r="C9" s="78">
        <v>5</v>
      </c>
      <c r="D9" s="115"/>
      <c r="E9" s="116" t="s">
        <v>49</v>
      </c>
      <c r="F9" s="116"/>
      <c r="G9" s="78"/>
      <c r="H9" s="116" t="s">
        <v>32</v>
      </c>
      <c r="I9" s="7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78"/>
      <c r="BG9" s="78"/>
      <c r="BH9" s="78"/>
      <c r="BI9" s="78"/>
      <c r="BJ9" s="78"/>
      <c r="BK9" s="78"/>
      <c r="BL9" s="78"/>
      <c r="BM9" s="78"/>
      <c r="BN9" s="78"/>
      <c r="BO9" s="78"/>
      <c r="BP9" s="78"/>
      <c r="BQ9" s="78"/>
      <c r="BR9" s="78"/>
      <c r="BS9" s="78"/>
      <c r="BT9" s="78"/>
      <c r="BU9" s="78"/>
      <c r="BV9" s="116">
        <v>5</v>
      </c>
      <c r="BW9" s="78"/>
      <c r="BX9" s="116">
        <v>17</v>
      </c>
      <c r="BY9" s="78"/>
      <c r="BZ9" s="116">
        <v>22</v>
      </c>
      <c r="CA9" s="78"/>
      <c r="CB9" s="116">
        <v>5</v>
      </c>
      <c r="CC9" s="78"/>
      <c r="CD9" s="116">
        <v>2</v>
      </c>
      <c r="CE9" s="78"/>
      <c r="CF9" s="116">
        <v>12</v>
      </c>
      <c r="CG9" s="78"/>
      <c r="CH9" s="116">
        <v>4</v>
      </c>
      <c r="CI9" s="78"/>
      <c r="CJ9" s="116">
        <v>21</v>
      </c>
      <c r="CK9" s="78"/>
      <c r="CL9" s="116">
        <v>92</v>
      </c>
      <c r="CM9" s="78"/>
      <c r="CN9" s="116"/>
      <c r="CO9" s="78"/>
      <c r="CP9" s="116"/>
      <c r="CQ9" s="78"/>
      <c r="CR9" s="116"/>
      <c r="CS9" s="78"/>
      <c r="CT9" s="8"/>
      <c r="CU9" s="8"/>
      <c r="CV9" s="8"/>
      <c r="CW9" s="8"/>
      <c r="CX9" s="8"/>
      <c r="CY9" s="8"/>
      <c r="CZ9" s="8"/>
      <c r="DA9" s="8"/>
      <c r="DB9" s="8"/>
      <c r="DC9" s="8"/>
      <c r="DD9" s="8"/>
      <c r="DE9" s="8"/>
      <c r="DF9" s="8"/>
      <c r="DG9" s="8"/>
      <c r="DH9" s="8"/>
      <c r="DI9" s="8"/>
    </row>
    <row r="10" spans="1:113" ht="15.75" customHeight="1" x14ac:dyDescent="0.2">
      <c r="A10" s="78" t="s">
        <v>48</v>
      </c>
      <c r="B10" s="110" t="s">
        <v>48</v>
      </c>
      <c r="C10" s="78">
        <v>6</v>
      </c>
      <c r="D10" s="115"/>
      <c r="E10" s="116" t="s">
        <v>50</v>
      </c>
      <c r="F10" s="116"/>
      <c r="G10" s="78"/>
      <c r="H10" s="116" t="s">
        <v>32</v>
      </c>
      <c r="I10" s="7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78"/>
      <c r="BG10" s="78"/>
      <c r="BH10" s="78"/>
      <c r="BI10" s="78"/>
      <c r="BJ10" s="78"/>
      <c r="BK10" s="78"/>
      <c r="BL10" s="78"/>
      <c r="BM10" s="78"/>
      <c r="BN10" s="78"/>
      <c r="BO10" s="78"/>
      <c r="BP10" s="78"/>
      <c r="BQ10" s="78"/>
      <c r="BR10" s="78"/>
      <c r="BS10" s="78"/>
      <c r="BT10" s="78"/>
      <c r="BU10" s="78"/>
      <c r="BV10" s="116">
        <v>18</v>
      </c>
      <c r="BW10" s="78"/>
      <c r="BX10" s="116">
        <v>10</v>
      </c>
      <c r="BY10" s="78"/>
      <c r="BZ10" s="116">
        <v>42</v>
      </c>
      <c r="CA10" s="78"/>
      <c r="CB10" s="116">
        <v>24</v>
      </c>
      <c r="CC10" s="78"/>
      <c r="CD10" s="116">
        <v>45</v>
      </c>
      <c r="CE10" s="78"/>
      <c r="CF10" s="116">
        <v>142</v>
      </c>
      <c r="CG10" s="78"/>
      <c r="CH10" s="116">
        <v>100</v>
      </c>
      <c r="CI10" s="78"/>
      <c r="CJ10" s="116">
        <v>64</v>
      </c>
      <c r="CK10" s="78"/>
      <c r="CL10" s="118">
        <v>380</v>
      </c>
      <c r="CM10" s="78"/>
      <c r="CN10" s="116">
        <v>227</v>
      </c>
      <c r="CO10" s="78"/>
      <c r="CP10" s="116">
        <v>53</v>
      </c>
      <c r="CQ10" s="78"/>
      <c r="CR10" s="116">
        <v>44</v>
      </c>
      <c r="CS10" s="78"/>
      <c r="CT10" s="8"/>
      <c r="CU10" s="8"/>
      <c r="CV10" s="8"/>
      <c r="CW10" s="8"/>
      <c r="CX10" s="8"/>
      <c r="CY10" s="8"/>
      <c r="CZ10" s="8"/>
      <c r="DA10" s="8"/>
      <c r="DB10" s="8"/>
      <c r="DC10" s="8"/>
      <c r="DD10" s="8"/>
      <c r="DE10" s="8"/>
      <c r="DF10" s="8"/>
      <c r="DG10" s="8"/>
      <c r="DH10" s="8"/>
      <c r="DI10" s="8"/>
    </row>
    <row r="11" spans="1:113" ht="15.75" customHeight="1" x14ac:dyDescent="0.2">
      <c r="A11" s="78" t="s">
        <v>48</v>
      </c>
      <c r="B11" s="110" t="s">
        <v>48</v>
      </c>
      <c r="C11" s="78">
        <v>7</v>
      </c>
      <c r="D11" s="115"/>
      <c r="E11" s="116" t="s">
        <v>51</v>
      </c>
      <c r="F11" s="116"/>
      <c r="G11" s="78"/>
      <c r="H11" s="116" t="s">
        <v>32</v>
      </c>
      <c r="I11" s="7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78"/>
      <c r="BG11" s="78"/>
      <c r="BH11" s="78"/>
      <c r="BI11" s="78"/>
      <c r="BJ11" s="78"/>
      <c r="BK11" s="78"/>
      <c r="BL11" s="78"/>
      <c r="BM11" s="78"/>
      <c r="BN11" s="78"/>
      <c r="BO11" s="78"/>
      <c r="BP11" s="78"/>
      <c r="BQ11" s="78"/>
      <c r="BR11" s="78"/>
      <c r="BS11" s="78"/>
      <c r="BT11" s="78"/>
      <c r="BU11" s="78"/>
      <c r="BV11" s="116">
        <v>7</v>
      </c>
      <c r="BW11" s="78"/>
      <c r="BX11" s="116">
        <v>11</v>
      </c>
      <c r="BY11" s="78"/>
      <c r="BZ11" s="116">
        <v>36</v>
      </c>
      <c r="CA11" s="78"/>
      <c r="CB11" s="116">
        <v>17</v>
      </c>
      <c r="CC11" s="78"/>
      <c r="CD11" s="116">
        <v>30</v>
      </c>
      <c r="CE11" s="78"/>
      <c r="CF11" s="116">
        <v>15</v>
      </c>
      <c r="CG11" s="78"/>
      <c r="CH11" s="116">
        <v>18</v>
      </c>
      <c r="CI11" s="78"/>
      <c r="CJ11" s="116">
        <v>20</v>
      </c>
      <c r="CK11" s="78"/>
      <c r="CL11" s="116">
        <v>38</v>
      </c>
      <c r="CM11" s="78"/>
      <c r="CN11" s="116">
        <v>140</v>
      </c>
      <c r="CO11" s="78"/>
      <c r="CP11" s="116">
        <v>35</v>
      </c>
      <c r="CQ11" s="78"/>
      <c r="CR11" s="116">
        <v>45</v>
      </c>
      <c r="CS11" s="78"/>
      <c r="CT11" s="8"/>
      <c r="CU11" s="8"/>
      <c r="CV11" s="8"/>
      <c r="CW11" s="8"/>
      <c r="CX11" s="8"/>
      <c r="CY11" s="8"/>
      <c r="CZ11" s="8"/>
      <c r="DA11" s="8"/>
      <c r="DB11" s="8"/>
      <c r="DC11" s="8"/>
      <c r="DD11" s="8"/>
      <c r="DE11" s="8"/>
      <c r="DF11" s="8"/>
      <c r="DG11" s="8"/>
      <c r="DH11" s="8"/>
      <c r="DI11" s="8"/>
    </row>
    <row r="12" spans="1:113" s="44" customFormat="1" ht="15.75" customHeight="1" x14ac:dyDescent="0.2">
      <c r="A12" s="78"/>
      <c r="B12" s="110"/>
      <c r="C12" s="78"/>
      <c r="D12" s="115"/>
      <c r="E12" s="78"/>
      <c r="F12" s="78"/>
      <c r="G12" s="78"/>
      <c r="H12" s="78"/>
      <c r="I12" s="78"/>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45"/>
      <c r="CU12" s="45"/>
      <c r="CV12" s="45"/>
      <c r="CW12" s="45"/>
      <c r="CX12" s="45"/>
      <c r="CY12" s="45"/>
      <c r="CZ12" s="45"/>
      <c r="DA12" s="45"/>
      <c r="DB12" s="45"/>
      <c r="DC12" s="45"/>
      <c r="DD12" s="45"/>
      <c r="DE12" s="45"/>
      <c r="DF12" s="45"/>
      <c r="DG12" s="45"/>
      <c r="DH12" s="45"/>
      <c r="DI12" s="45"/>
    </row>
    <row r="13" spans="1:113" ht="15.75" customHeight="1" x14ac:dyDescent="0.2">
      <c r="A13" s="78"/>
      <c r="B13" s="110"/>
      <c r="C13" s="78"/>
      <c r="D13" s="78"/>
      <c r="E13" s="78"/>
      <c r="F13" s="78"/>
      <c r="G13" s="78"/>
      <c r="H13" s="78"/>
      <c r="I13" s="7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row>
    <row r="14" spans="1:113" s="40" customFormat="1" ht="15.75" customHeight="1" x14ac:dyDescent="0.2">
      <c r="A14" s="78"/>
      <c r="B14" s="110"/>
      <c r="C14" s="78"/>
      <c r="D14" s="78"/>
      <c r="E14" s="78"/>
      <c r="F14" s="78"/>
      <c r="G14" s="78"/>
      <c r="H14" s="78"/>
      <c r="I14" s="78"/>
      <c r="J14" s="41" t="s">
        <v>133</v>
      </c>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row>
    <row r="15" spans="1:113" ht="15.75" customHeight="1" x14ac:dyDescent="0.2">
      <c r="A15" s="8"/>
      <c r="B15" s="110"/>
      <c r="C15" s="8"/>
      <c r="D15" s="8"/>
      <c r="E15" s="8"/>
      <c r="F15" s="8"/>
      <c r="G15" s="8"/>
      <c r="H15" s="8"/>
      <c r="I15" s="8"/>
      <c r="J15" s="8">
        <f>SUM(J5:J11)</f>
        <v>0</v>
      </c>
      <c r="K15" s="255">
        <f t="shared" ref="K15:BV15" si="0">SUM(K5:K11)</f>
        <v>0</v>
      </c>
      <c r="L15" s="255">
        <f t="shared" si="0"/>
        <v>0</v>
      </c>
      <c r="M15" s="255">
        <f t="shared" si="0"/>
        <v>0</v>
      </c>
      <c r="N15" s="255">
        <f t="shared" si="0"/>
        <v>0</v>
      </c>
      <c r="O15" s="255">
        <f t="shared" si="0"/>
        <v>0</v>
      </c>
      <c r="P15" s="255">
        <f t="shared" si="0"/>
        <v>0</v>
      </c>
      <c r="Q15" s="255">
        <f t="shared" si="0"/>
        <v>0</v>
      </c>
      <c r="R15" s="255">
        <f t="shared" si="0"/>
        <v>0</v>
      </c>
      <c r="S15" s="255">
        <f t="shared" si="0"/>
        <v>0</v>
      </c>
      <c r="T15" s="255">
        <f t="shared" si="0"/>
        <v>0</v>
      </c>
      <c r="U15" s="255">
        <f t="shared" si="0"/>
        <v>0</v>
      </c>
      <c r="V15" s="255">
        <f t="shared" si="0"/>
        <v>0</v>
      </c>
      <c r="W15" s="255">
        <f t="shared" si="0"/>
        <v>0</v>
      </c>
      <c r="X15" s="255">
        <f t="shared" si="0"/>
        <v>0</v>
      </c>
      <c r="Y15" s="255">
        <f t="shared" si="0"/>
        <v>0</v>
      </c>
      <c r="Z15" s="255">
        <f t="shared" si="0"/>
        <v>0</v>
      </c>
      <c r="AA15" s="255">
        <f t="shared" si="0"/>
        <v>0</v>
      </c>
      <c r="AB15" s="255">
        <f t="shared" si="0"/>
        <v>0</v>
      </c>
      <c r="AC15" s="255">
        <f t="shared" si="0"/>
        <v>0</v>
      </c>
      <c r="AD15" s="255">
        <f t="shared" si="0"/>
        <v>0</v>
      </c>
      <c r="AE15" s="255">
        <f t="shared" si="0"/>
        <v>0</v>
      </c>
      <c r="AF15" s="255">
        <f t="shared" si="0"/>
        <v>0</v>
      </c>
      <c r="AG15" s="255">
        <f t="shared" si="0"/>
        <v>0</v>
      </c>
      <c r="AH15" s="255">
        <f t="shared" si="0"/>
        <v>0</v>
      </c>
      <c r="AI15" s="255">
        <f t="shared" si="0"/>
        <v>0</v>
      </c>
      <c r="AJ15" s="255">
        <f t="shared" si="0"/>
        <v>0</v>
      </c>
      <c r="AK15" s="255">
        <f t="shared" si="0"/>
        <v>0</v>
      </c>
      <c r="AL15" s="255">
        <f t="shared" si="0"/>
        <v>0</v>
      </c>
      <c r="AM15" s="255">
        <f t="shared" si="0"/>
        <v>0</v>
      </c>
      <c r="AN15" s="255">
        <f t="shared" si="0"/>
        <v>0</v>
      </c>
      <c r="AO15" s="255">
        <f t="shared" si="0"/>
        <v>0</v>
      </c>
      <c r="AP15" s="255">
        <f t="shared" si="0"/>
        <v>0</v>
      </c>
      <c r="AQ15" s="255">
        <f t="shared" si="0"/>
        <v>0</v>
      </c>
      <c r="AR15" s="255">
        <f t="shared" si="0"/>
        <v>0</v>
      </c>
      <c r="AS15" s="255">
        <f t="shared" si="0"/>
        <v>0</v>
      </c>
      <c r="AT15" s="255">
        <f t="shared" si="0"/>
        <v>0</v>
      </c>
      <c r="AU15" s="255">
        <f t="shared" si="0"/>
        <v>0</v>
      </c>
      <c r="AV15" s="255">
        <f t="shared" si="0"/>
        <v>0</v>
      </c>
      <c r="AW15" s="255">
        <f t="shared" si="0"/>
        <v>0</v>
      </c>
      <c r="AX15" s="255">
        <f t="shared" si="0"/>
        <v>0</v>
      </c>
      <c r="AY15" s="255">
        <f t="shared" si="0"/>
        <v>0</v>
      </c>
      <c r="AZ15" s="255">
        <f t="shared" si="0"/>
        <v>0</v>
      </c>
      <c r="BA15" s="255">
        <f t="shared" si="0"/>
        <v>0</v>
      </c>
      <c r="BB15" s="255">
        <f t="shared" si="0"/>
        <v>0</v>
      </c>
      <c r="BC15" s="255">
        <f t="shared" si="0"/>
        <v>0</v>
      </c>
      <c r="BD15" s="255">
        <f t="shared" si="0"/>
        <v>0</v>
      </c>
      <c r="BE15" s="255">
        <f t="shared" si="0"/>
        <v>0</v>
      </c>
      <c r="BF15" s="255">
        <f t="shared" si="0"/>
        <v>0</v>
      </c>
      <c r="BG15" s="255">
        <f t="shared" si="0"/>
        <v>0</v>
      </c>
      <c r="BH15" s="255">
        <f t="shared" si="0"/>
        <v>1</v>
      </c>
      <c r="BI15" s="255">
        <f t="shared" si="0"/>
        <v>0</v>
      </c>
      <c r="BJ15" s="255">
        <f t="shared" si="0"/>
        <v>1</v>
      </c>
      <c r="BK15" s="255">
        <f t="shared" si="0"/>
        <v>0</v>
      </c>
      <c r="BL15" s="255">
        <f t="shared" si="0"/>
        <v>0</v>
      </c>
      <c r="BM15" s="255">
        <f t="shared" si="0"/>
        <v>0</v>
      </c>
      <c r="BN15" s="255">
        <f t="shared" si="0"/>
        <v>0</v>
      </c>
      <c r="BO15" s="255">
        <f t="shared" si="0"/>
        <v>0</v>
      </c>
      <c r="BP15" s="255">
        <f t="shared" si="0"/>
        <v>0</v>
      </c>
      <c r="BQ15" s="255">
        <f t="shared" si="0"/>
        <v>0</v>
      </c>
      <c r="BR15" s="255">
        <f t="shared" si="0"/>
        <v>0</v>
      </c>
      <c r="BS15" s="255">
        <f t="shared" si="0"/>
        <v>0</v>
      </c>
      <c r="BT15" s="255">
        <f t="shared" si="0"/>
        <v>0</v>
      </c>
      <c r="BU15" s="255">
        <f t="shared" si="0"/>
        <v>0</v>
      </c>
      <c r="BV15" s="255">
        <f t="shared" si="0"/>
        <v>38</v>
      </c>
      <c r="BW15" s="255">
        <f t="shared" ref="BW15:DI15" si="1">SUM(BW5:BW11)</f>
        <v>0</v>
      </c>
      <c r="BX15" s="255">
        <f t="shared" si="1"/>
        <v>88</v>
      </c>
      <c r="BY15" s="255">
        <f t="shared" si="1"/>
        <v>0</v>
      </c>
      <c r="BZ15" s="255">
        <f t="shared" si="1"/>
        <v>141</v>
      </c>
      <c r="CA15" s="255">
        <f t="shared" si="1"/>
        <v>0</v>
      </c>
      <c r="CB15" s="255">
        <f t="shared" si="1"/>
        <v>56</v>
      </c>
      <c r="CC15" s="255">
        <f t="shared" si="1"/>
        <v>0</v>
      </c>
      <c r="CD15" s="255">
        <f t="shared" si="1"/>
        <v>83</v>
      </c>
      <c r="CE15" s="255">
        <f t="shared" si="1"/>
        <v>0</v>
      </c>
      <c r="CF15" s="255">
        <f t="shared" si="1"/>
        <v>201</v>
      </c>
      <c r="CG15" s="255">
        <f t="shared" si="1"/>
        <v>0</v>
      </c>
      <c r="CH15" s="255">
        <f t="shared" si="1"/>
        <v>166</v>
      </c>
      <c r="CI15" s="255">
        <f t="shared" si="1"/>
        <v>0</v>
      </c>
      <c r="CJ15" s="255">
        <f t="shared" si="1"/>
        <v>105</v>
      </c>
      <c r="CK15" s="255">
        <f t="shared" si="1"/>
        <v>0</v>
      </c>
      <c r="CL15" s="255">
        <f t="shared" si="1"/>
        <v>510</v>
      </c>
      <c r="CM15" s="255">
        <f t="shared" si="1"/>
        <v>0</v>
      </c>
      <c r="CN15" s="255">
        <f t="shared" si="1"/>
        <v>367</v>
      </c>
      <c r="CO15" s="255">
        <f t="shared" si="1"/>
        <v>0</v>
      </c>
      <c r="CP15" s="255">
        <f t="shared" si="1"/>
        <v>88</v>
      </c>
      <c r="CQ15" s="255">
        <f t="shared" si="1"/>
        <v>0</v>
      </c>
      <c r="CR15" s="255">
        <f t="shared" si="1"/>
        <v>89</v>
      </c>
      <c r="CS15" s="255">
        <f t="shared" si="1"/>
        <v>0</v>
      </c>
      <c r="CT15" s="255">
        <f t="shared" si="1"/>
        <v>0</v>
      </c>
      <c r="CU15" s="255">
        <f t="shared" si="1"/>
        <v>0</v>
      </c>
      <c r="CV15" s="255">
        <f t="shared" si="1"/>
        <v>0</v>
      </c>
      <c r="CW15" s="255">
        <f t="shared" si="1"/>
        <v>0</v>
      </c>
      <c r="CX15" s="255">
        <f t="shared" si="1"/>
        <v>0</v>
      </c>
      <c r="CY15" s="255">
        <f t="shared" si="1"/>
        <v>0</v>
      </c>
      <c r="CZ15" s="255">
        <f t="shared" si="1"/>
        <v>0</v>
      </c>
      <c r="DA15" s="255">
        <f t="shared" si="1"/>
        <v>0</v>
      </c>
      <c r="DB15" s="255">
        <f t="shared" si="1"/>
        <v>0</v>
      </c>
      <c r="DC15" s="255">
        <f t="shared" si="1"/>
        <v>0</v>
      </c>
      <c r="DD15" s="255">
        <f t="shared" si="1"/>
        <v>0</v>
      </c>
      <c r="DE15" s="255">
        <f t="shared" si="1"/>
        <v>0</v>
      </c>
      <c r="DF15" s="255">
        <f t="shared" si="1"/>
        <v>0</v>
      </c>
      <c r="DG15" s="255">
        <f t="shared" si="1"/>
        <v>0</v>
      </c>
      <c r="DH15" s="255">
        <f t="shared" si="1"/>
        <v>0</v>
      </c>
      <c r="DI15" s="255">
        <f t="shared" si="1"/>
        <v>0</v>
      </c>
    </row>
    <row r="16" spans="1:113" ht="15.75" customHeight="1" x14ac:dyDescent="0.2">
      <c r="A16" s="8"/>
      <c r="B16" s="104"/>
      <c r="C16" s="8"/>
      <c r="D16" s="8"/>
      <c r="E16" s="8"/>
      <c r="F16" s="8"/>
      <c r="G16" s="8"/>
      <c r="H16" s="8"/>
      <c r="I16" s="8"/>
      <c r="J16" s="288">
        <f>SUM(J15:K15)</f>
        <v>0</v>
      </c>
      <c r="K16" s="288"/>
      <c r="L16" s="288">
        <f t="shared" ref="L16" si="2">SUM(L15:M15)</f>
        <v>0</v>
      </c>
      <c r="M16" s="288"/>
      <c r="N16" s="288">
        <f t="shared" ref="N16" si="3">SUM(N15:O15)</f>
        <v>0</v>
      </c>
      <c r="O16" s="288"/>
      <c r="P16" s="288">
        <f t="shared" ref="P16" si="4">SUM(P15:Q15)</f>
        <v>0</v>
      </c>
      <c r="Q16" s="288"/>
      <c r="R16" s="288">
        <f t="shared" ref="R16" si="5">SUM(R15:S15)</f>
        <v>0</v>
      </c>
      <c r="S16" s="288"/>
      <c r="T16" s="288">
        <f t="shared" ref="T16" si="6">SUM(T15:U15)</f>
        <v>0</v>
      </c>
      <c r="U16" s="288"/>
      <c r="V16" s="288">
        <f t="shared" ref="V16" si="7">SUM(V15:W15)</f>
        <v>0</v>
      </c>
      <c r="W16" s="288"/>
      <c r="X16" s="288">
        <f t="shared" ref="X16" si="8">SUM(X15:Y15)</f>
        <v>0</v>
      </c>
      <c r="Y16" s="288"/>
      <c r="Z16" s="288">
        <f t="shared" ref="Z16" si="9">SUM(Z15:AA15)</f>
        <v>0</v>
      </c>
      <c r="AA16" s="288"/>
      <c r="AB16" s="288">
        <f t="shared" ref="AB16" si="10">SUM(AB15:AC15)</f>
        <v>0</v>
      </c>
      <c r="AC16" s="288"/>
      <c r="AD16" s="288">
        <f t="shared" ref="AD16" si="11">SUM(AD15:AE15)</f>
        <v>0</v>
      </c>
      <c r="AE16" s="288"/>
      <c r="AF16" s="288">
        <f t="shared" ref="AF16" si="12">SUM(AF15:AG15)</f>
        <v>0</v>
      </c>
      <c r="AG16" s="288"/>
      <c r="AH16" s="288">
        <f t="shared" ref="AH16" si="13">SUM(AH15:AI15)</f>
        <v>0</v>
      </c>
      <c r="AI16" s="288"/>
      <c r="AJ16" s="288">
        <f t="shared" ref="AJ16" si="14">SUM(AJ15:AK15)</f>
        <v>0</v>
      </c>
      <c r="AK16" s="288"/>
      <c r="AL16" s="288">
        <f t="shared" ref="AL16" si="15">SUM(AL15:AM15)</f>
        <v>0</v>
      </c>
      <c r="AM16" s="288"/>
      <c r="AN16" s="288">
        <f t="shared" ref="AN16" si="16">SUM(AN15:AO15)</f>
        <v>0</v>
      </c>
      <c r="AO16" s="288"/>
      <c r="AP16" s="288">
        <f t="shared" ref="AP16" si="17">SUM(AP15:AQ15)</f>
        <v>0</v>
      </c>
      <c r="AQ16" s="288"/>
      <c r="AR16" s="288">
        <f t="shared" ref="AR16" si="18">SUM(AR15:AS15)</f>
        <v>0</v>
      </c>
      <c r="AS16" s="288"/>
      <c r="AT16" s="288">
        <f>SUM(AT15:AU15)</f>
        <v>0</v>
      </c>
      <c r="AU16" s="288"/>
      <c r="AV16" s="288">
        <f t="shared" ref="AV16" si="19">SUM(AV15:AW15)</f>
        <v>0</v>
      </c>
      <c r="AW16" s="288"/>
      <c r="AX16" s="288">
        <f t="shared" ref="AX16" si="20">SUM(AX15:AY15)</f>
        <v>0</v>
      </c>
      <c r="AY16" s="288"/>
      <c r="AZ16" s="288">
        <f t="shared" ref="AZ16" si="21">SUM(AZ15:BA15)</f>
        <v>0</v>
      </c>
      <c r="BA16" s="288"/>
      <c r="BB16" s="288">
        <f>SUM(BB15:BC15)</f>
        <v>0</v>
      </c>
      <c r="BC16" s="288"/>
      <c r="BD16" s="288">
        <f t="shared" ref="BD16" si="22">SUM(BD15:BE15)</f>
        <v>0</v>
      </c>
      <c r="BE16" s="288"/>
      <c r="BF16" s="288">
        <f t="shared" ref="BF16" si="23">SUM(BF15:BG15)</f>
        <v>0</v>
      </c>
      <c r="BG16" s="288"/>
      <c r="BH16" s="288">
        <f t="shared" ref="BH16" si="24">SUM(BH15:BI15)</f>
        <v>1</v>
      </c>
      <c r="BI16" s="288"/>
      <c r="BJ16" s="288">
        <f t="shared" ref="BJ16" si="25">SUM(BJ15:BK15)</f>
        <v>1</v>
      </c>
      <c r="BK16" s="288"/>
      <c r="BL16" s="288">
        <f t="shared" ref="BL16" si="26">SUM(BL15:BM15)</f>
        <v>0</v>
      </c>
      <c r="BM16" s="288"/>
      <c r="BN16" s="288">
        <f t="shared" ref="BN16" si="27">SUM(BN15:BO15)</f>
        <v>0</v>
      </c>
      <c r="BO16" s="288"/>
      <c r="BP16" s="288">
        <f t="shared" ref="BP16" si="28">SUM(BP15:BQ15)</f>
        <v>0</v>
      </c>
      <c r="BQ16" s="288"/>
      <c r="BR16" s="288">
        <f t="shared" ref="BR16" si="29">SUM(BR15:BS15)</f>
        <v>0</v>
      </c>
      <c r="BS16" s="288"/>
      <c r="BT16" s="288">
        <f t="shared" ref="BT16" si="30">SUM(BT15:BU15)</f>
        <v>0</v>
      </c>
      <c r="BU16" s="288"/>
      <c r="BV16" s="288">
        <f t="shared" ref="BV16" si="31">SUM(BV15:BW15)</f>
        <v>38</v>
      </c>
      <c r="BW16" s="288"/>
      <c r="BX16" s="288">
        <f t="shared" ref="BX16" si="32">SUM(BX15:BY15)</f>
        <v>88</v>
      </c>
      <c r="BY16" s="288"/>
      <c r="BZ16" s="288">
        <f t="shared" ref="BZ16" si="33">SUM(BZ15:CA15)</f>
        <v>141</v>
      </c>
      <c r="CA16" s="288"/>
      <c r="CB16" s="288">
        <f t="shared" ref="CB16" si="34">SUM(CB15:CC15)</f>
        <v>56</v>
      </c>
      <c r="CC16" s="288"/>
      <c r="CD16" s="288">
        <f t="shared" ref="CD16" si="35">SUM(CD15:CE15)</f>
        <v>83</v>
      </c>
      <c r="CE16" s="288"/>
      <c r="CF16" s="288">
        <f t="shared" ref="CF16" si="36">SUM(CF15:CG15)</f>
        <v>201</v>
      </c>
      <c r="CG16" s="288"/>
      <c r="CH16" s="288">
        <f t="shared" ref="CH16" si="37">SUM(CH15:CI15)</f>
        <v>166</v>
      </c>
      <c r="CI16" s="288"/>
      <c r="CJ16" s="288">
        <f t="shared" ref="CJ16" si="38">SUM(CJ15:CK15)</f>
        <v>105</v>
      </c>
      <c r="CK16" s="288"/>
      <c r="CL16" s="288">
        <f t="shared" ref="CL16" si="39">SUM(CL15:CM15)</f>
        <v>510</v>
      </c>
      <c r="CM16" s="288"/>
      <c r="CN16" s="288">
        <f t="shared" ref="CN16" si="40">SUM(CN15:CO15)</f>
        <v>367</v>
      </c>
      <c r="CO16" s="288"/>
      <c r="CP16" s="288">
        <f t="shared" ref="CP16" si="41">SUM(CP15:CQ15)</f>
        <v>88</v>
      </c>
      <c r="CQ16" s="288"/>
      <c r="CR16" s="288">
        <f t="shared" ref="CR16" si="42">SUM(CR15:CS15)</f>
        <v>89</v>
      </c>
      <c r="CS16" s="288"/>
      <c r="CT16" s="288">
        <f t="shared" ref="CT16" si="43">SUM(CT15:CU15)</f>
        <v>0</v>
      </c>
      <c r="CU16" s="288"/>
      <c r="CV16" s="288">
        <f t="shared" ref="CV16" si="44">SUM(CV15:CW15)</f>
        <v>0</v>
      </c>
      <c r="CW16" s="288"/>
      <c r="CX16" s="288">
        <f t="shared" ref="CX16" si="45">SUM(CX15:CY15)</f>
        <v>0</v>
      </c>
      <c r="CY16" s="288"/>
      <c r="CZ16" s="288">
        <f t="shared" ref="CZ16" si="46">SUM(CZ15:DA15)</f>
        <v>0</v>
      </c>
      <c r="DA16" s="288"/>
      <c r="DB16" s="288">
        <f t="shared" ref="DB16" si="47">SUM(DB15:DC15)</f>
        <v>0</v>
      </c>
      <c r="DC16" s="288"/>
      <c r="DD16" s="288">
        <f t="shared" ref="DD16" si="48">SUM(DD15:DE15)</f>
        <v>0</v>
      </c>
      <c r="DE16" s="288"/>
      <c r="DF16" s="288">
        <f>SUM(DF15:DG15)</f>
        <v>0</v>
      </c>
      <c r="DG16" s="288"/>
      <c r="DH16" s="288">
        <f>SUM(DH15:DI15)</f>
        <v>0</v>
      </c>
      <c r="DI16" s="288"/>
    </row>
    <row r="17" spans="1:113" ht="15.75" customHeight="1" x14ac:dyDescent="0.2">
      <c r="A17" s="8"/>
      <c r="B17" s="104"/>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row>
    <row r="18" spans="1:113" ht="15.75" customHeight="1" x14ac:dyDescent="0.2">
      <c r="A18" s="8"/>
      <c r="B18" s="104"/>
      <c r="C18" s="8"/>
      <c r="D18" s="8"/>
      <c r="E18" s="8"/>
      <c r="F18" s="8"/>
      <c r="G18" s="8"/>
      <c r="H18" s="8"/>
      <c r="I18" s="8"/>
      <c r="J18" s="38" t="s">
        <v>129</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row>
    <row r="19" spans="1:113" ht="15.75" customHeight="1" x14ac:dyDescent="0.2">
      <c r="A19" s="8"/>
      <c r="B19" s="104"/>
      <c r="C19" s="8"/>
      <c r="D19" s="8"/>
      <c r="E19" s="8"/>
      <c r="F19" s="8"/>
      <c r="G19" s="8"/>
      <c r="H19" s="8"/>
      <c r="I19" s="8"/>
      <c r="J19" s="8">
        <f>COUNT(J5:J11)</f>
        <v>0</v>
      </c>
      <c r="K19" s="255">
        <f t="shared" ref="K19:BV19" si="49">COUNT(K5:K11)</f>
        <v>0</v>
      </c>
      <c r="L19" s="255">
        <f t="shared" si="49"/>
        <v>0</v>
      </c>
      <c r="M19" s="255">
        <f t="shared" si="49"/>
        <v>0</v>
      </c>
      <c r="N19" s="255">
        <f t="shared" si="49"/>
        <v>0</v>
      </c>
      <c r="O19" s="255">
        <f t="shared" si="49"/>
        <v>0</v>
      </c>
      <c r="P19" s="255">
        <f t="shared" si="49"/>
        <v>0</v>
      </c>
      <c r="Q19" s="255">
        <f t="shared" si="49"/>
        <v>0</v>
      </c>
      <c r="R19" s="255">
        <f t="shared" si="49"/>
        <v>0</v>
      </c>
      <c r="S19" s="255">
        <f t="shared" si="49"/>
        <v>0</v>
      </c>
      <c r="T19" s="255">
        <f t="shared" si="49"/>
        <v>0</v>
      </c>
      <c r="U19" s="255">
        <f t="shared" si="49"/>
        <v>0</v>
      </c>
      <c r="V19" s="255">
        <f t="shared" si="49"/>
        <v>0</v>
      </c>
      <c r="W19" s="255">
        <f t="shared" si="49"/>
        <v>0</v>
      </c>
      <c r="X19" s="255">
        <f t="shared" si="49"/>
        <v>0</v>
      </c>
      <c r="Y19" s="255">
        <f t="shared" si="49"/>
        <v>0</v>
      </c>
      <c r="Z19" s="255">
        <f t="shared" si="49"/>
        <v>0</v>
      </c>
      <c r="AA19" s="255">
        <f t="shared" si="49"/>
        <v>0</v>
      </c>
      <c r="AB19" s="255">
        <f t="shared" si="49"/>
        <v>0</v>
      </c>
      <c r="AC19" s="255">
        <f t="shared" si="49"/>
        <v>0</v>
      </c>
      <c r="AD19" s="255">
        <f t="shared" si="49"/>
        <v>0</v>
      </c>
      <c r="AE19" s="255">
        <f t="shared" si="49"/>
        <v>0</v>
      </c>
      <c r="AF19" s="255">
        <f t="shared" si="49"/>
        <v>0</v>
      </c>
      <c r="AG19" s="255">
        <f t="shared" si="49"/>
        <v>0</v>
      </c>
      <c r="AH19" s="255">
        <f t="shared" si="49"/>
        <v>0</v>
      </c>
      <c r="AI19" s="255">
        <f t="shared" si="49"/>
        <v>0</v>
      </c>
      <c r="AJ19" s="255">
        <f t="shared" si="49"/>
        <v>0</v>
      </c>
      <c r="AK19" s="255">
        <f t="shared" si="49"/>
        <v>0</v>
      </c>
      <c r="AL19" s="255">
        <f t="shared" si="49"/>
        <v>0</v>
      </c>
      <c r="AM19" s="255">
        <f t="shared" si="49"/>
        <v>0</v>
      </c>
      <c r="AN19" s="255">
        <f t="shared" si="49"/>
        <v>0</v>
      </c>
      <c r="AO19" s="255">
        <f t="shared" si="49"/>
        <v>0</v>
      </c>
      <c r="AP19" s="255">
        <f t="shared" si="49"/>
        <v>0</v>
      </c>
      <c r="AQ19" s="255">
        <f t="shared" si="49"/>
        <v>0</v>
      </c>
      <c r="AR19" s="255">
        <f t="shared" si="49"/>
        <v>0</v>
      </c>
      <c r="AS19" s="255">
        <f t="shared" si="49"/>
        <v>0</v>
      </c>
      <c r="AT19" s="255">
        <f t="shared" si="49"/>
        <v>0</v>
      </c>
      <c r="AU19" s="255">
        <f t="shared" si="49"/>
        <v>0</v>
      </c>
      <c r="AV19" s="255">
        <f t="shared" si="49"/>
        <v>0</v>
      </c>
      <c r="AW19" s="255">
        <f t="shared" si="49"/>
        <v>0</v>
      </c>
      <c r="AX19" s="255">
        <f t="shared" si="49"/>
        <v>0</v>
      </c>
      <c r="AY19" s="255">
        <f t="shared" si="49"/>
        <v>0</v>
      </c>
      <c r="AZ19" s="255">
        <f t="shared" si="49"/>
        <v>0</v>
      </c>
      <c r="BA19" s="255">
        <f t="shared" si="49"/>
        <v>0</v>
      </c>
      <c r="BB19" s="255">
        <f t="shared" si="49"/>
        <v>0</v>
      </c>
      <c r="BC19" s="255">
        <f t="shared" si="49"/>
        <v>0</v>
      </c>
      <c r="BD19" s="255">
        <f t="shared" si="49"/>
        <v>0</v>
      </c>
      <c r="BE19" s="255">
        <f t="shared" si="49"/>
        <v>0</v>
      </c>
      <c r="BF19" s="255">
        <f t="shared" si="49"/>
        <v>0</v>
      </c>
      <c r="BG19" s="255">
        <f t="shared" si="49"/>
        <v>0</v>
      </c>
      <c r="BH19" s="255">
        <f t="shared" si="49"/>
        <v>3</v>
      </c>
      <c r="BI19" s="255">
        <f t="shared" si="49"/>
        <v>0</v>
      </c>
      <c r="BJ19" s="255">
        <f t="shared" si="49"/>
        <v>3</v>
      </c>
      <c r="BK19" s="255">
        <f t="shared" si="49"/>
        <v>0</v>
      </c>
      <c r="BL19" s="255">
        <f t="shared" si="49"/>
        <v>3</v>
      </c>
      <c r="BM19" s="255">
        <f t="shared" si="49"/>
        <v>0</v>
      </c>
      <c r="BN19" s="255">
        <f t="shared" si="49"/>
        <v>0</v>
      </c>
      <c r="BO19" s="255">
        <f t="shared" si="49"/>
        <v>0</v>
      </c>
      <c r="BP19" s="255">
        <f t="shared" si="49"/>
        <v>0</v>
      </c>
      <c r="BQ19" s="255">
        <f t="shared" si="49"/>
        <v>0</v>
      </c>
      <c r="BR19" s="255">
        <f t="shared" si="49"/>
        <v>0</v>
      </c>
      <c r="BS19" s="255">
        <f t="shared" si="49"/>
        <v>0</v>
      </c>
      <c r="BT19" s="255">
        <f t="shared" si="49"/>
        <v>0</v>
      </c>
      <c r="BU19" s="255">
        <f t="shared" si="49"/>
        <v>0</v>
      </c>
      <c r="BV19" s="255">
        <f t="shared" si="49"/>
        <v>4</v>
      </c>
      <c r="BW19" s="255">
        <f t="shared" ref="BW19:DI19" si="50">COUNT(BW5:BW11)</f>
        <v>0</v>
      </c>
      <c r="BX19" s="255">
        <f t="shared" si="50"/>
        <v>4</v>
      </c>
      <c r="BY19" s="255">
        <f t="shared" si="50"/>
        <v>0</v>
      </c>
      <c r="BZ19" s="255">
        <f t="shared" si="50"/>
        <v>4</v>
      </c>
      <c r="CA19" s="255">
        <f t="shared" si="50"/>
        <v>0</v>
      </c>
      <c r="CB19" s="255">
        <f t="shared" si="50"/>
        <v>4</v>
      </c>
      <c r="CC19" s="255">
        <f t="shared" si="50"/>
        <v>0</v>
      </c>
      <c r="CD19" s="255">
        <f t="shared" si="50"/>
        <v>4</v>
      </c>
      <c r="CE19" s="255">
        <f t="shared" si="50"/>
        <v>0</v>
      </c>
      <c r="CF19" s="255">
        <f t="shared" si="50"/>
        <v>4</v>
      </c>
      <c r="CG19" s="255">
        <f t="shared" si="50"/>
        <v>0</v>
      </c>
      <c r="CH19" s="255">
        <f t="shared" si="50"/>
        <v>4</v>
      </c>
      <c r="CI19" s="255">
        <f t="shared" si="50"/>
        <v>0</v>
      </c>
      <c r="CJ19" s="255">
        <f t="shared" si="50"/>
        <v>3</v>
      </c>
      <c r="CK19" s="255">
        <f t="shared" si="50"/>
        <v>0</v>
      </c>
      <c r="CL19" s="255">
        <f t="shared" si="50"/>
        <v>3</v>
      </c>
      <c r="CM19" s="255">
        <f t="shared" si="50"/>
        <v>0</v>
      </c>
      <c r="CN19" s="255">
        <f t="shared" si="50"/>
        <v>2</v>
      </c>
      <c r="CO19" s="255">
        <f t="shared" si="50"/>
        <v>0</v>
      </c>
      <c r="CP19" s="255">
        <f t="shared" si="50"/>
        <v>2</v>
      </c>
      <c r="CQ19" s="255">
        <f t="shared" si="50"/>
        <v>0</v>
      </c>
      <c r="CR19" s="255">
        <f t="shared" si="50"/>
        <v>2</v>
      </c>
      <c r="CS19" s="255">
        <f t="shared" si="50"/>
        <v>0</v>
      </c>
      <c r="CT19" s="255">
        <f t="shared" si="50"/>
        <v>0</v>
      </c>
      <c r="CU19" s="255">
        <f t="shared" si="50"/>
        <v>0</v>
      </c>
      <c r="CV19" s="255">
        <f t="shared" si="50"/>
        <v>0</v>
      </c>
      <c r="CW19" s="255">
        <f t="shared" si="50"/>
        <v>0</v>
      </c>
      <c r="CX19" s="255">
        <f t="shared" si="50"/>
        <v>0</v>
      </c>
      <c r="CY19" s="255">
        <f t="shared" si="50"/>
        <v>0</v>
      </c>
      <c r="CZ19" s="255">
        <f t="shared" si="50"/>
        <v>0</v>
      </c>
      <c r="DA19" s="255">
        <f t="shared" si="50"/>
        <v>0</v>
      </c>
      <c r="DB19" s="255">
        <f t="shared" si="50"/>
        <v>0</v>
      </c>
      <c r="DC19" s="255">
        <f t="shared" si="50"/>
        <v>0</v>
      </c>
      <c r="DD19" s="255">
        <f t="shared" si="50"/>
        <v>0</v>
      </c>
      <c r="DE19" s="255">
        <f t="shared" si="50"/>
        <v>0</v>
      </c>
      <c r="DF19" s="255">
        <f t="shared" si="50"/>
        <v>0</v>
      </c>
      <c r="DG19" s="255">
        <f t="shared" si="50"/>
        <v>0</v>
      </c>
      <c r="DH19" s="255">
        <f t="shared" si="50"/>
        <v>0</v>
      </c>
      <c r="DI19" s="255">
        <f t="shared" si="50"/>
        <v>0</v>
      </c>
    </row>
    <row r="20" spans="1:113" ht="15.75" customHeight="1" x14ac:dyDescent="0.2">
      <c r="A20" s="8"/>
      <c r="B20" s="104"/>
      <c r="C20" s="8"/>
      <c r="D20" s="8"/>
      <c r="E20" s="8"/>
      <c r="F20" s="8"/>
      <c r="G20" s="8"/>
      <c r="H20" s="8"/>
      <c r="I20" s="8"/>
      <c r="J20" s="288">
        <f>MAX(J19:K19)</f>
        <v>0</v>
      </c>
      <c r="K20" s="288"/>
      <c r="L20" s="288">
        <f t="shared" ref="L20" si="51">MAX(L19:M19)</f>
        <v>0</v>
      </c>
      <c r="M20" s="288"/>
      <c r="N20" s="288">
        <f t="shared" ref="N20" si="52">MAX(N19:O19)</f>
        <v>0</v>
      </c>
      <c r="O20" s="288"/>
      <c r="P20" s="288">
        <f>MAX(P19:Q19)</f>
        <v>0</v>
      </c>
      <c r="Q20" s="288"/>
      <c r="R20" s="288">
        <f t="shared" ref="R20" si="53">MAX(R19:S19)</f>
        <v>0</v>
      </c>
      <c r="S20" s="288"/>
      <c r="T20" s="288">
        <f t="shared" ref="T20" si="54">MAX(T19:U19)</f>
        <v>0</v>
      </c>
      <c r="U20" s="288"/>
      <c r="V20" s="288">
        <f>MAX(V19:W19)</f>
        <v>0</v>
      </c>
      <c r="W20" s="288"/>
      <c r="X20" s="288">
        <f t="shared" ref="X20" si="55">MAX(X19:Y19)</f>
        <v>0</v>
      </c>
      <c r="Y20" s="288"/>
      <c r="Z20" s="288">
        <f t="shared" ref="Z20" si="56">MAX(Z19:AA19)</f>
        <v>0</v>
      </c>
      <c r="AA20" s="288"/>
      <c r="AB20" s="288">
        <f>MAX(AB19:AC19)</f>
        <v>0</v>
      </c>
      <c r="AC20" s="288"/>
      <c r="AD20" s="288">
        <f t="shared" ref="AD20" si="57">MAX(AD19:AE19)</f>
        <v>0</v>
      </c>
      <c r="AE20" s="288"/>
      <c r="AF20" s="288">
        <f t="shared" ref="AF20" si="58">MAX(AF19:AG19)</f>
        <v>0</v>
      </c>
      <c r="AG20" s="288"/>
      <c r="AH20" s="288">
        <f t="shared" ref="AH20" si="59">MAX(AH19:AI19)</f>
        <v>0</v>
      </c>
      <c r="AI20" s="288"/>
      <c r="AJ20" s="288">
        <f t="shared" ref="AJ20" si="60">MAX(AJ19:AK19)</f>
        <v>0</v>
      </c>
      <c r="AK20" s="288"/>
      <c r="AL20" s="288">
        <f t="shared" ref="AL20" si="61">MAX(AL19:AM19)</f>
        <v>0</v>
      </c>
      <c r="AM20" s="288"/>
      <c r="AN20" s="288">
        <f t="shared" ref="AN20" si="62">MAX(AN19:AO19)</f>
        <v>0</v>
      </c>
      <c r="AO20" s="288"/>
      <c r="AP20" s="288">
        <f t="shared" ref="AP20" si="63">MAX(AP19:AQ19)</f>
        <v>0</v>
      </c>
      <c r="AQ20" s="288"/>
      <c r="AR20" s="288">
        <f t="shared" ref="AR20" si="64">MAX(AR19:AS19)</f>
        <v>0</v>
      </c>
      <c r="AS20" s="288"/>
      <c r="AT20" s="288">
        <f t="shared" ref="AT20" si="65">MAX(AT19:AU19)</f>
        <v>0</v>
      </c>
      <c r="AU20" s="288"/>
      <c r="AV20" s="288">
        <f t="shared" ref="AV20" si="66">MAX(AV19:AW19)</f>
        <v>0</v>
      </c>
      <c r="AW20" s="288"/>
      <c r="AX20" s="288">
        <f t="shared" ref="AX20" si="67">MAX(AX19:AY19)</f>
        <v>0</v>
      </c>
      <c r="AY20" s="288"/>
      <c r="AZ20" s="288">
        <f t="shared" ref="AZ20" si="68">MAX(AZ19:BA19)</f>
        <v>0</v>
      </c>
      <c r="BA20" s="288"/>
      <c r="BB20" s="288">
        <f t="shared" ref="BB20" si="69">MAX(BB19:BC19)</f>
        <v>0</v>
      </c>
      <c r="BC20" s="288"/>
      <c r="BD20" s="288">
        <f t="shared" ref="BD20" si="70">MAX(BD19:BE19)</f>
        <v>0</v>
      </c>
      <c r="BE20" s="288"/>
      <c r="BF20" s="288">
        <f t="shared" ref="BF20" si="71">MAX(BF19:BG19)</f>
        <v>0</v>
      </c>
      <c r="BG20" s="288"/>
      <c r="BH20" s="288">
        <f t="shared" ref="BH20" si="72">MAX(BH19:BI19)</f>
        <v>3</v>
      </c>
      <c r="BI20" s="288"/>
      <c r="BJ20" s="288">
        <f t="shared" ref="BJ20" si="73">MAX(BJ19:BK19)</f>
        <v>3</v>
      </c>
      <c r="BK20" s="288"/>
      <c r="BL20" s="288">
        <f t="shared" ref="BL20" si="74">MAX(BL19:BM19)</f>
        <v>3</v>
      </c>
      <c r="BM20" s="288"/>
      <c r="BN20" s="288">
        <f t="shared" ref="BN20" si="75">MAX(BN19:BO19)</f>
        <v>0</v>
      </c>
      <c r="BO20" s="288"/>
      <c r="BP20" s="288">
        <f t="shared" ref="BP20" si="76">MAX(BP19:BQ19)</f>
        <v>0</v>
      </c>
      <c r="BQ20" s="288"/>
      <c r="BR20" s="288">
        <f t="shared" ref="BR20" si="77">MAX(BR19:BS19)</f>
        <v>0</v>
      </c>
      <c r="BS20" s="288"/>
      <c r="BT20" s="288">
        <f t="shared" ref="BT20" si="78">MAX(BT19:BU19)</f>
        <v>0</v>
      </c>
      <c r="BU20" s="288"/>
      <c r="BV20" s="288">
        <f t="shared" ref="BV20" si="79">MAX(BV19:BW19)</f>
        <v>4</v>
      </c>
      <c r="BW20" s="288"/>
      <c r="BX20" s="288">
        <f t="shared" ref="BX20" si="80">MAX(BX19:BY19)</f>
        <v>4</v>
      </c>
      <c r="BY20" s="288"/>
      <c r="BZ20" s="288">
        <f t="shared" ref="BZ20" si="81">MAX(BZ19:CA19)</f>
        <v>4</v>
      </c>
      <c r="CA20" s="288"/>
      <c r="CB20" s="288">
        <f t="shared" ref="CB20" si="82">MAX(CB19:CC19)</f>
        <v>4</v>
      </c>
      <c r="CC20" s="288"/>
      <c r="CD20" s="288">
        <f t="shared" ref="CD20" si="83">MAX(CD19:CE19)</f>
        <v>4</v>
      </c>
      <c r="CE20" s="288"/>
      <c r="CF20" s="288">
        <f t="shared" ref="CF20" si="84">MAX(CF19:CG19)</f>
        <v>4</v>
      </c>
      <c r="CG20" s="288"/>
      <c r="CH20" s="288">
        <f t="shared" ref="CH20" si="85">MAX(CH19:CI19)</f>
        <v>4</v>
      </c>
      <c r="CI20" s="288"/>
      <c r="CJ20" s="288">
        <f t="shared" ref="CJ20" si="86">MAX(CJ19:CK19)</f>
        <v>3</v>
      </c>
      <c r="CK20" s="288"/>
      <c r="CL20" s="288">
        <f t="shared" ref="CL20" si="87">MAX(CL19:CM19)</f>
        <v>3</v>
      </c>
      <c r="CM20" s="288"/>
      <c r="CN20" s="288">
        <f t="shared" ref="CN20" si="88">MAX(CN19:CO19)</f>
        <v>2</v>
      </c>
      <c r="CO20" s="288"/>
      <c r="CP20" s="288">
        <f t="shared" ref="CP20" si="89">MAX(CP19:CQ19)</f>
        <v>2</v>
      </c>
      <c r="CQ20" s="288"/>
      <c r="CR20" s="288">
        <f t="shared" ref="CR20" si="90">MAX(CR19:CS19)</f>
        <v>2</v>
      </c>
      <c r="CS20" s="288"/>
      <c r="CT20" s="288">
        <f t="shared" ref="CT20" si="91">MAX(CT19:CU19)</f>
        <v>0</v>
      </c>
      <c r="CU20" s="288"/>
      <c r="CV20" s="288">
        <f t="shared" ref="CV20" si="92">MAX(CV19:CW19)</f>
        <v>0</v>
      </c>
      <c r="CW20" s="288"/>
      <c r="CX20" s="288">
        <f t="shared" ref="CX20" si="93">MAX(CX19:CY19)</f>
        <v>0</v>
      </c>
      <c r="CY20" s="288"/>
      <c r="CZ20" s="288">
        <f t="shared" ref="CZ20" si="94">MAX(CZ19:DA19)</f>
        <v>0</v>
      </c>
      <c r="DA20" s="288"/>
      <c r="DB20" s="288">
        <f t="shared" ref="DB20" si="95">MAX(DB19:DC19)</f>
        <v>0</v>
      </c>
      <c r="DC20" s="288"/>
      <c r="DD20" s="288">
        <f t="shared" ref="DD20" si="96">MAX(DD19:DE19)</f>
        <v>0</v>
      </c>
      <c r="DE20" s="288"/>
      <c r="DF20" s="288">
        <f t="shared" ref="DF20" si="97">MAX(DF19:DG19)</f>
        <v>0</v>
      </c>
      <c r="DG20" s="288"/>
      <c r="DH20" s="288">
        <f t="shared" ref="DH20" si="98">MAX(DH19:DI19)</f>
        <v>0</v>
      </c>
      <c r="DI20" s="288"/>
    </row>
    <row r="21" spans="1:113" ht="15.75" customHeight="1" x14ac:dyDescent="0.2">
      <c r="A21" s="8"/>
      <c r="B21" s="104"/>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row>
    <row r="22" spans="1:113" ht="15.75" customHeight="1" x14ac:dyDescent="0.2">
      <c r="A22" s="8"/>
      <c r="B22" s="10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row>
    <row r="23" spans="1:113" ht="15.75" customHeight="1" x14ac:dyDescent="0.2">
      <c r="A23" s="8"/>
      <c r="B23" s="104"/>
      <c r="C23" s="8"/>
      <c r="D23" s="8"/>
      <c r="E23" s="8"/>
      <c r="F23" s="8"/>
      <c r="G23" s="8"/>
      <c r="H23" s="8"/>
      <c r="I23" s="8"/>
      <c r="J23" s="46" t="s">
        <v>227</v>
      </c>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row>
    <row r="24" spans="1:113" ht="15.75" customHeight="1" x14ac:dyDescent="0.2">
      <c r="A24" s="8"/>
      <c r="B24" s="104"/>
      <c r="C24" s="8"/>
      <c r="D24" s="8"/>
      <c r="E24" s="8"/>
      <c r="F24" s="8"/>
      <c r="G24" s="8"/>
      <c r="H24" s="8"/>
      <c r="I24" s="8"/>
      <c r="J24" s="285" t="s">
        <v>134</v>
      </c>
      <c r="K24" s="285"/>
      <c r="L24" s="285"/>
      <c r="M24" s="285"/>
      <c r="N24" s="47">
        <v>1</v>
      </c>
      <c r="O24" s="47">
        <v>2</v>
      </c>
      <c r="P24" s="47">
        <v>3</v>
      </c>
      <c r="Q24" s="47">
        <v>4</v>
      </c>
      <c r="R24" s="47">
        <v>5</v>
      </c>
      <c r="S24" s="47">
        <v>6</v>
      </c>
      <c r="T24" s="47">
        <v>7</v>
      </c>
      <c r="U24" s="47">
        <v>8</v>
      </c>
      <c r="V24" s="47">
        <v>9</v>
      </c>
      <c r="W24" s="47">
        <v>10</v>
      </c>
      <c r="X24" s="47">
        <v>11</v>
      </c>
      <c r="Y24" s="47">
        <v>12</v>
      </c>
      <c r="Z24" s="47">
        <v>13</v>
      </c>
      <c r="AA24" s="47">
        <v>14</v>
      </c>
      <c r="AB24" s="47">
        <v>15</v>
      </c>
      <c r="AC24" s="47">
        <v>16</v>
      </c>
      <c r="AD24" s="47">
        <v>17</v>
      </c>
      <c r="AE24" s="47">
        <v>18</v>
      </c>
      <c r="AF24" s="47">
        <v>19</v>
      </c>
      <c r="AG24" s="47">
        <v>20</v>
      </c>
      <c r="AH24" s="47">
        <v>21</v>
      </c>
      <c r="AI24" s="47">
        <v>22</v>
      </c>
      <c r="AJ24" s="47">
        <v>23</v>
      </c>
      <c r="AK24" s="47">
        <v>24</v>
      </c>
      <c r="AL24" s="47">
        <v>25</v>
      </c>
      <c r="AM24" s="47">
        <v>26</v>
      </c>
      <c r="AN24" s="47">
        <v>27</v>
      </c>
      <c r="AO24" s="47">
        <v>28</v>
      </c>
      <c r="AP24" s="47">
        <v>29</v>
      </c>
      <c r="AQ24" s="47">
        <v>30</v>
      </c>
      <c r="AR24" s="47">
        <v>31</v>
      </c>
      <c r="AS24" s="47">
        <v>32</v>
      </c>
      <c r="AT24" s="47">
        <v>33</v>
      </c>
      <c r="AU24" s="47">
        <v>34</v>
      </c>
      <c r="AV24" s="47">
        <v>35</v>
      </c>
      <c r="AW24" s="47">
        <v>36</v>
      </c>
      <c r="AX24" s="47">
        <v>37</v>
      </c>
      <c r="AY24" s="47">
        <v>38</v>
      </c>
      <c r="AZ24" s="47">
        <v>39</v>
      </c>
      <c r="BA24" s="47">
        <v>40</v>
      </c>
      <c r="BB24" s="47">
        <v>41</v>
      </c>
      <c r="BC24" s="47">
        <v>42</v>
      </c>
      <c r="BD24" s="47">
        <v>43</v>
      </c>
      <c r="BE24" s="47">
        <v>44</v>
      </c>
      <c r="BF24" s="47">
        <v>45</v>
      </c>
      <c r="BG24" s="47">
        <v>46</v>
      </c>
      <c r="BH24" s="47">
        <v>47</v>
      </c>
      <c r="BI24" s="47">
        <v>48</v>
      </c>
      <c r="BJ24" s="47">
        <v>49</v>
      </c>
      <c r="BK24" s="47">
        <v>50</v>
      </c>
      <c r="BL24" s="47">
        <v>51</v>
      </c>
      <c r="BM24" s="47">
        <v>52</v>
      </c>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row>
    <row r="25" spans="1:113" ht="15.75" customHeight="1" x14ac:dyDescent="0.2">
      <c r="A25" s="8"/>
      <c r="B25" s="104"/>
      <c r="C25" s="8"/>
      <c r="D25" s="8"/>
      <c r="E25" s="8"/>
      <c r="F25" s="8"/>
      <c r="G25" s="8"/>
      <c r="H25" s="8"/>
      <c r="I25" s="8"/>
      <c r="J25" s="285" t="s">
        <v>135</v>
      </c>
      <c r="K25" s="285"/>
      <c r="L25" s="285"/>
      <c r="M25" s="285"/>
      <c r="N25" s="47">
        <f>J16</f>
        <v>0</v>
      </c>
      <c r="O25" s="47">
        <f>L16</f>
        <v>0</v>
      </c>
      <c r="P25" s="47">
        <f>N16</f>
        <v>0</v>
      </c>
      <c r="Q25" s="47">
        <f>P16</f>
        <v>0</v>
      </c>
      <c r="R25" s="47">
        <f>R16</f>
        <v>0</v>
      </c>
      <c r="S25" s="47">
        <f>T16</f>
        <v>0</v>
      </c>
      <c r="T25" s="47">
        <f>V16</f>
        <v>0</v>
      </c>
      <c r="U25" s="47">
        <f>X16</f>
        <v>0</v>
      </c>
      <c r="V25" s="47">
        <f>Z16</f>
        <v>0</v>
      </c>
      <c r="W25" s="47">
        <f>AB16</f>
        <v>0</v>
      </c>
      <c r="X25" s="47">
        <f>AD16</f>
        <v>0</v>
      </c>
      <c r="Y25" s="47">
        <f>AF16</f>
        <v>0</v>
      </c>
      <c r="Z25" s="47">
        <f>AH16</f>
        <v>0</v>
      </c>
      <c r="AA25" s="47">
        <f>AJ16</f>
        <v>0</v>
      </c>
      <c r="AB25" s="47">
        <f>AL16</f>
        <v>0</v>
      </c>
      <c r="AC25" s="47">
        <f>AN16</f>
        <v>0</v>
      </c>
      <c r="AD25" s="47">
        <f>AP16</f>
        <v>0</v>
      </c>
      <c r="AE25" s="47">
        <f>AR16</f>
        <v>0</v>
      </c>
      <c r="AF25" s="47">
        <f>AT16</f>
        <v>0</v>
      </c>
      <c r="AG25" s="47">
        <f>AV16</f>
        <v>0</v>
      </c>
      <c r="AH25" s="47">
        <f>AX16</f>
        <v>0</v>
      </c>
      <c r="AI25" s="47">
        <f>AZ16</f>
        <v>0</v>
      </c>
      <c r="AJ25" s="47">
        <f>BB16</f>
        <v>0</v>
      </c>
      <c r="AK25" s="47">
        <f>BD16</f>
        <v>0</v>
      </c>
      <c r="AL25" s="47">
        <f>BF16</f>
        <v>0</v>
      </c>
      <c r="AM25" s="47">
        <f>BH16</f>
        <v>1</v>
      </c>
      <c r="AN25" s="47">
        <f>BJ16</f>
        <v>1</v>
      </c>
      <c r="AO25" s="47">
        <f>BL16</f>
        <v>0</v>
      </c>
      <c r="AP25" s="47">
        <f>BN16</f>
        <v>0</v>
      </c>
      <c r="AQ25" s="47">
        <f>BP16</f>
        <v>0</v>
      </c>
      <c r="AR25" s="47">
        <f>BR16</f>
        <v>0</v>
      </c>
      <c r="AS25" s="47">
        <f>BT16</f>
        <v>0</v>
      </c>
      <c r="AT25" s="47">
        <f>BV16</f>
        <v>38</v>
      </c>
      <c r="AU25" s="47">
        <f>BX16</f>
        <v>88</v>
      </c>
      <c r="AV25" s="47">
        <f>BZ16</f>
        <v>141</v>
      </c>
      <c r="AW25" s="47">
        <f>CB16</f>
        <v>56</v>
      </c>
      <c r="AX25" s="47">
        <f>CD16</f>
        <v>83</v>
      </c>
      <c r="AY25" s="47">
        <f>CF16</f>
        <v>201</v>
      </c>
      <c r="AZ25" s="47">
        <f>CH16</f>
        <v>166</v>
      </c>
      <c r="BA25" s="47">
        <f>CJ16</f>
        <v>105</v>
      </c>
      <c r="BB25" s="47">
        <f>CL16</f>
        <v>510</v>
      </c>
      <c r="BC25" s="47">
        <f>CN16</f>
        <v>367</v>
      </c>
      <c r="BD25" s="47">
        <f>CP16</f>
        <v>88</v>
      </c>
      <c r="BE25" s="47">
        <f>CR16</f>
        <v>89</v>
      </c>
      <c r="BF25" s="47">
        <f>CT16</f>
        <v>0</v>
      </c>
      <c r="BG25" s="47">
        <f>CV16</f>
        <v>0</v>
      </c>
      <c r="BH25" s="47">
        <f>CX16</f>
        <v>0</v>
      </c>
      <c r="BI25" s="47">
        <f>CZ16</f>
        <v>0</v>
      </c>
      <c r="BJ25" s="47">
        <f>DB16</f>
        <v>0</v>
      </c>
      <c r="BK25" s="47">
        <f>DD16</f>
        <v>0</v>
      </c>
      <c r="BL25" s="47">
        <f>DF16</f>
        <v>0</v>
      </c>
      <c r="BM25" s="47">
        <f>DH16</f>
        <v>0</v>
      </c>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row>
    <row r="26" spans="1:113" ht="15.75" customHeight="1" x14ac:dyDescent="0.2">
      <c r="A26" s="8"/>
      <c r="B26" s="104"/>
      <c r="C26" s="8"/>
      <c r="D26" s="8"/>
      <c r="E26" s="8"/>
      <c r="F26" s="8"/>
      <c r="G26" s="8"/>
      <c r="H26" s="8"/>
      <c r="I26" s="8"/>
      <c r="J26" s="285" t="s">
        <v>136</v>
      </c>
      <c r="K26" s="285"/>
      <c r="L26" s="285"/>
      <c r="M26" s="285"/>
      <c r="N26" s="47">
        <f>J20</f>
        <v>0</v>
      </c>
      <c r="O26" s="47">
        <f>L20</f>
        <v>0</v>
      </c>
      <c r="P26" s="47">
        <f>N20</f>
        <v>0</v>
      </c>
      <c r="Q26" s="47">
        <f>P20</f>
        <v>0</v>
      </c>
      <c r="R26" s="47">
        <f>R20</f>
        <v>0</v>
      </c>
      <c r="S26" s="47">
        <f>T20</f>
        <v>0</v>
      </c>
      <c r="T26" s="47">
        <f>V20</f>
        <v>0</v>
      </c>
      <c r="U26" s="47">
        <f>X20</f>
        <v>0</v>
      </c>
      <c r="V26" s="47">
        <f>Z20</f>
        <v>0</v>
      </c>
      <c r="W26" s="47">
        <f>AB20</f>
        <v>0</v>
      </c>
      <c r="X26" s="47">
        <f>AD20</f>
        <v>0</v>
      </c>
      <c r="Y26" s="47">
        <f>AF20</f>
        <v>0</v>
      </c>
      <c r="Z26" s="47">
        <f>AH20</f>
        <v>0</v>
      </c>
      <c r="AA26" s="47">
        <f>AJ20</f>
        <v>0</v>
      </c>
      <c r="AB26" s="47">
        <f>AL20</f>
        <v>0</v>
      </c>
      <c r="AC26" s="47">
        <f>AN20</f>
        <v>0</v>
      </c>
      <c r="AD26" s="47">
        <f>AP20</f>
        <v>0</v>
      </c>
      <c r="AE26" s="47">
        <f>AR20</f>
        <v>0</v>
      </c>
      <c r="AF26" s="47">
        <f>AT20</f>
        <v>0</v>
      </c>
      <c r="AG26" s="47">
        <f>AV20</f>
        <v>0</v>
      </c>
      <c r="AH26" s="47">
        <f>AX20</f>
        <v>0</v>
      </c>
      <c r="AI26" s="47">
        <f>AZ20</f>
        <v>0</v>
      </c>
      <c r="AJ26" s="47">
        <f>BB20</f>
        <v>0</v>
      </c>
      <c r="AK26" s="47">
        <f>BD20</f>
        <v>0</v>
      </c>
      <c r="AL26" s="47">
        <f>BF20</f>
        <v>0</v>
      </c>
      <c r="AM26" s="47">
        <f>BH20</f>
        <v>3</v>
      </c>
      <c r="AN26" s="47">
        <f>BJ20</f>
        <v>3</v>
      </c>
      <c r="AO26" s="47">
        <f>BL20</f>
        <v>3</v>
      </c>
      <c r="AP26" s="47">
        <f>BN20</f>
        <v>0</v>
      </c>
      <c r="AQ26" s="47">
        <f>BP20</f>
        <v>0</v>
      </c>
      <c r="AR26" s="47">
        <f>BR20</f>
        <v>0</v>
      </c>
      <c r="AS26" s="47">
        <f>BT20</f>
        <v>0</v>
      </c>
      <c r="AT26" s="47">
        <f>BV20</f>
        <v>4</v>
      </c>
      <c r="AU26" s="47">
        <f>BX20</f>
        <v>4</v>
      </c>
      <c r="AV26" s="47">
        <f>BZ20</f>
        <v>4</v>
      </c>
      <c r="AW26" s="47">
        <f>CB20</f>
        <v>4</v>
      </c>
      <c r="AX26" s="47">
        <f>CD20</f>
        <v>4</v>
      </c>
      <c r="AY26" s="47">
        <f>CF20</f>
        <v>4</v>
      </c>
      <c r="AZ26" s="47">
        <f>CH20</f>
        <v>4</v>
      </c>
      <c r="BA26" s="47">
        <f>CJ20</f>
        <v>3</v>
      </c>
      <c r="BB26" s="47">
        <f>CL20</f>
        <v>3</v>
      </c>
      <c r="BC26" s="47">
        <f>CN20</f>
        <v>2</v>
      </c>
      <c r="BD26" s="47">
        <f>CP20</f>
        <v>2</v>
      </c>
      <c r="BE26" s="47">
        <f>CR20</f>
        <v>2</v>
      </c>
      <c r="BF26" s="47">
        <f>CT20</f>
        <v>0</v>
      </c>
      <c r="BG26" s="47">
        <f>CV20</f>
        <v>0</v>
      </c>
      <c r="BH26" s="47">
        <f>CX20</f>
        <v>0</v>
      </c>
      <c r="BI26" s="47">
        <f>CZ20</f>
        <v>0</v>
      </c>
      <c r="BJ26" s="47">
        <f>DB20</f>
        <v>0</v>
      </c>
      <c r="BK26" s="47">
        <f>DD20</f>
        <v>0</v>
      </c>
      <c r="BL26" s="47">
        <f>DF20</f>
        <v>0</v>
      </c>
      <c r="BM26" s="47">
        <f>DH20</f>
        <v>0</v>
      </c>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row>
    <row r="27" spans="1:113" ht="15.75" customHeight="1" x14ac:dyDescent="0.2">
      <c r="A27" s="8"/>
      <c r="B27" s="104"/>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row>
    <row r="28" spans="1:113" ht="15.75" customHeight="1" x14ac:dyDescent="0.2">
      <c r="A28" s="8"/>
      <c r="B28" s="104"/>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row>
    <row r="29" spans="1:113" ht="15.75" customHeight="1" x14ac:dyDescent="0.2">
      <c r="A29" s="8"/>
      <c r="B29" s="104"/>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row>
    <row r="30" spans="1:113" ht="15.75" customHeight="1" x14ac:dyDescent="0.2">
      <c r="A30" s="8"/>
      <c r="B30" s="10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row>
    <row r="31" spans="1:113" ht="15.75" customHeight="1" x14ac:dyDescent="0.2">
      <c r="A31" s="8"/>
      <c r="B31" s="10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row>
    <row r="32" spans="1:113" ht="15.75" customHeight="1" x14ac:dyDescent="0.2">
      <c r="A32" s="8"/>
      <c r="B32" s="104"/>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row>
    <row r="33" spans="1:113" ht="15.75" customHeight="1" x14ac:dyDescent="0.2">
      <c r="A33" s="8"/>
      <c r="B33" s="104"/>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row>
    <row r="34" spans="1:113" ht="15.75" customHeight="1" x14ac:dyDescent="0.2">
      <c r="A34" s="8"/>
      <c r="B34" s="104"/>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row>
    <row r="35" spans="1:113" ht="15.75" customHeight="1" x14ac:dyDescent="0.2">
      <c r="A35" s="8"/>
      <c r="B35" s="104"/>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row>
    <row r="36" spans="1:113" ht="15.75" customHeight="1" x14ac:dyDescent="0.2">
      <c r="A36" s="8"/>
      <c r="B36" s="104"/>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row>
    <row r="37" spans="1:113" ht="12.75" x14ac:dyDescent="0.2">
      <c r="A37" s="8"/>
      <c r="B37" s="104"/>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row>
    <row r="38" spans="1:113" ht="12.75" x14ac:dyDescent="0.2">
      <c r="A38" s="8"/>
      <c r="B38" s="104"/>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row>
    <row r="39" spans="1:113" ht="12.75" x14ac:dyDescent="0.2">
      <c r="A39" s="8"/>
      <c r="B39" s="104"/>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row>
    <row r="40" spans="1:113" ht="12.75" x14ac:dyDescent="0.2">
      <c r="A40" s="8"/>
      <c r="B40" s="104"/>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row>
    <row r="41" spans="1:113" ht="12.75" x14ac:dyDescent="0.2">
      <c r="A41" s="8"/>
      <c r="B41" s="104"/>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row>
  </sheetData>
  <mergeCells count="161">
    <mergeCell ref="DF20:DG20"/>
    <mergeCell ref="DH20:DI20"/>
    <mergeCell ref="CV20:CW20"/>
    <mergeCell ref="CX20:CY20"/>
    <mergeCell ref="CZ20:DA20"/>
    <mergeCell ref="DB20:DC20"/>
    <mergeCell ref="DD20:DE20"/>
    <mergeCell ref="CL20:CM20"/>
    <mergeCell ref="CN20:CO20"/>
    <mergeCell ref="CP20:CQ20"/>
    <mergeCell ref="CR20:CS20"/>
    <mergeCell ref="CT20:CU20"/>
    <mergeCell ref="CB20:CC20"/>
    <mergeCell ref="CD20:CE20"/>
    <mergeCell ref="CF20:CG20"/>
    <mergeCell ref="CH20:CI20"/>
    <mergeCell ref="CJ20:CK20"/>
    <mergeCell ref="BR20:BS20"/>
    <mergeCell ref="BT20:BU20"/>
    <mergeCell ref="BV20:BW20"/>
    <mergeCell ref="BX20:BY20"/>
    <mergeCell ref="BZ20:CA20"/>
    <mergeCell ref="BH20:BI20"/>
    <mergeCell ref="BJ20:BK20"/>
    <mergeCell ref="BL20:BM20"/>
    <mergeCell ref="BN20:BO20"/>
    <mergeCell ref="BP20:BQ20"/>
    <mergeCell ref="AX20:AY20"/>
    <mergeCell ref="AZ20:BA20"/>
    <mergeCell ref="BB20:BC20"/>
    <mergeCell ref="BD20:BE20"/>
    <mergeCell ref="BF20:BG20"/>
    <mergeCell ref="AN20:AO20"/>
    <mergeCell ref="AP20:AQ20"/>
    <mergeCell ref="AR20:AS20"/>
    <mergeCell ref="AT20:AU20"/>
    <mergeCell ref="AV20:AW20"/>
    <mergeCell ref="AD20:AE20"/>
    <mergeCell ref="AF20:AG20"/>
    <mergeCell ref="AH20:AI20"/>
    <mergeCell ref="AJ20:AK20"/>
    <mergeCell ref="AL20:AM20"/>
    <mergeCell ref="T20:U20"/>
    <mergeCell ref="V20:W20"/>
    <mergeCell ref="X20:Y20"/>
    <mergeCell ref="Z20:AA20"/>
    <mergeCell ref="AB20:AC20"/>
    <mergeCell ref="J20:K20"/>
    <mergeCell ref="L20:M20"/>
    <mergeCell ref="N20:O20"/>
    <mergeCell ref="P20:Q20"/>
    <mergeCell ref="R20:S20"/>
    <mergeCell ref="V3:W3"/>
    <mergeCell ref="AN3:AO3"/>
    <mergeCell ref="P3:Q3"/>
    <mergeCell ref="R3:S3"/>
    <mergeCell ref="L3:M3"/>
    <mergeCell ref="N3:O3"/>
    <mergeCell ref="BN3:BO3"/>
    <mergeCell ref="BP3:BQ3"/>
    <mergeCell ref="J1:L1"/>
    <mergeCell ref="J2:L2"/>
    <mergeCell ref="J3:K3"/>
    <mergeCell ref="BH3:BI3"/>
    <mergeCell ref="T3:U3"/>
    <mergeCell ref="AX3:AY3"/>
    <mergeCell ref="BB3:BC3"/>
    <mergeCell ref="AZ3:BA3"/>
    <mergeCell ref="BD3:BE3"/>
    <mergeCell ref="BF3:BG3"/>
    <mergeCell ref="BL3:BM3"/>
    <mergeCell ref="BJ3:BK3"/>
    <mergeCell ref="AJ3:AK3"/>
    <mergeCell ref="AL3:AM3"/>
    <mergeCell ref="AT3:AU3"/>
    <mergeCell ref="AV3:AW3"/>
    <mergeCell ref="X3:Y3"/>
    <mergeCell ref="AR3:AS3"/>
    <mergeCell ref="Z3:AA3"/>
    <mergeCell ref="AD3:AE3"/>
    <mergeCell ref="AB3:AC3"/>
    <mergeCell ref="AH3:AI3"/>
    <mergeCell ref="AP3:AQ3"/>
    <mergeCell ref="AF3:AG3"/>
    <mergeCell ref="BV3:BW3"/>
    <mergeCell ref="J24:M24"/>
    <mergeCell ref="J25:M25"/>
    <mergeCell ref="J26:M26"/>
    <mergeCell ref="DH3:DI3"/>
    <mergeCell ref="CF3:CG3"/>
    <mergeCell ref="CH3:CI3"/>
    <mergeCell ref="CZ3:DA3"/>
    <mergeCell ref="CN3:CO3"/>
    <mergeCell ref="CJ3:CK3"/>
    <mergeCell ref="CL3:CM3"/>
    <mergeCell ref="CX3:CY3"/>
    <mergeCell ref="CP3:CQ3"/>
    <mergeCell ref="CR3:CS3"/>
    <mergeCell ref="CT3:CU3"/>
    <mergeCell ref="CV3:CW3"/>
    <mergeCell ref="BX3:BY3"/>
    <mergeCell ref="BR3:BS3"/>
    <mergeCell ref="BT3:BU3"/>
    <mergeCell ref="DB3:DC3"/>
    <mergeCell ref="CB3:CC3"/>
    <mergeCell ref="BZ3:CA3"/>
    <mergeCell ref="CD3:CE3"/>
    <mergeCell ref="DF3:DG3"/>
    <mergeCell ref="DD3:DE3"/>
    <mergeCell ref="J16:K16"/>
    <mergeCell ref="L16:M16"/>
    <mergeCell ref="N16:O16"/>
    <mergeCell ref="P16:Q16"/>
    <mergeCell ref="R16:S16"/>
    <mergeCell ref="T16:U16"/>
    <mergeCell ref="V16:W16"/>
    <mergeCell ref="X16:Y16"/>
    <mergeCell ref="Z16:AA16"/>
    <mergeCell ref="AB16:AC16"/>
    <mergeCell ref="AD16:AE16"/>
    <mergeCell ref="AF16:AG16"/>
    <mergeCell ref="AH16:AI16"/>
    <mergeCell ref="AJ16:AK16"/>
    <mergeCell ref="AL16:AM16"/>
    <mergeCell ref="AN16:AO16"/>
    <mergeCell ref="AP16:AQ16"/>
    <mergeCell ref="AR16:AS16"/>
    <mergeCell ref="AT16:AU16"/>
    <mergeCell ref="AV16:AW16"/>
    <mergeCell ref="AX16:AY16"/>
    <mergeCell ref="AZ16:BA16"/>
    <mergeCell ref="BB16:BC16"/>
    <mergeCell ref="BD16:BE16"/>
    <mergeCell ref="BF16:BG16"/>
    <mergeCell ref="BH16:BI16"/>
    <mergeCell ref="BJ16:BK16"/>
    <mergeCell ref="BL16:BM16"/>
    <mergeCell ref="BN16:BO16"/>
    <mergeCell ref="BP16:BQ16"/>
    <mergeCell ref="BR16:BS16"/>
    <mergeCell ref="BT16:BU16"/>
    <mergeCell ref="BV16:BW16"/>
    <mergeCell ref="BX16:BY16"/>
    <mergeCell ref="BZ16:CA16"/>
    <mergeCell ref="CB16:CC16"/>
    <mergeCell ref="CV16:CW16"/>
    <mergeCell ref="CX16:CY16"/>
    <mergeCell ref="CZ16:DA16"/>
    <mergeCell ref="DB16:DC16"/>
    <mergeCell ref="DD16:DE16"/>
    <mergeCell ref="DF16:DG16"/>
    <mergeCell ref="DH16:DI16"/>
    <mergeCell ref="CD16:CE16"/>
    <mergeCell ref="CF16:CG16"/>
    <mergeCell ref="CH16:CI16"/>
    <mergeCell ref="CJ16:CK16"/>
    <mergeCell ref="CL16:CM16"/>
    <mergeCell ref="CN16:CO16"/>
    <mergeCell ref="CP16:CQ16"/>
    <mergeCell ref="CR16:CS16"/>
    <mergeCell ref="CT16:CU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National</vt:lpstr>
      <vt:lpstr>National (2)</vt:lpstr>
      <vt:lpstr>AG</vt:lpstr>
      <vt:lpstr>BE</vt:lpstr>
      <vt:lpstr>BL</vt:lpstr>
      <vt:lpstr>BS</vt:lpstr>
      <vt:lpstr>FR</vt:lpstr>
      <vt:lpstr>GE</vt:lpstr>
      <vt:lpstr>GR</vt:lpstr>
      <vt:lpstr>JU</vt:lpstr>
      <vt:lpstr>LU</vt:lpstr>
      <vt:lpstr>NW</vt:lpstr>
      <vt:lpstr>SG</vt:lpstr>
      <vt:lpstr>TI</vt:lpstr>
      <vt:lpstr>TG</vt:lpstr>
      <vt:lpstr>VD</vt:lpstr>
      <vt:lpstr>VS</vt:lpstr>
      <vt:lpstr>ZH</vt:lpstr>
      <vt:lpstr>D_Baden-Württemberg</vt:lpstr>
      <vt:lpstr>D_Bayern-Lindau</vt:lpstr>
      <vt:lpstr>A_Voralberg</vt:lpstr>
      <vt:lpstr>SYNTHESE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ags-ch-camera</dc:creator>
  <cp:lastModifiedBy>Kuonen Fabio Agroscope</cp:lastModifiedBy>
  <dcterms:created xsi:type="dcterms:W3CDTF">2015-05-04T05:40:04Z</dcterms:created>
  <dcterms:modified xsi:type="dcterms:W3CDTF">2015-08-19T14:03:27Z</dcterms:modified>
</cp:coreProperties>
</file>